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360" yWindow="30" windowWidth="13395" windowHeight="7740" activeTab="2"/>
  </bookViews>
  <sheets>
    <sheet name="VM (H)" sheetId="1" r:id="rId1"/>
    <sheet name="PJ_2 (I)" sheetId="4" r:id="rId2"/>
    <sheet name="Sammanställning" sheetId="5" r:id="rId3"/>
  </sheets>
  <calcPr calcId="144315"/>
</workbook>
</file>

<file path=xl/calcChain.xml><?xml version="1.0" encoding="utf-8"?>
<calcChain xmlns="http://schemas.openxmlformats.org/spreadsheetml/2006/main">
  <c r="D21" i="5" l="1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F18" i="5"/>
  <c r="F8" i="5" l="1"/>
  <c r="F12" i="5"/>
  <c r="F5" i="5"/>
  <c r="F6" i="5"/>
  <c r="F13" i="5"/>
  <c r="F11" i="5"/>
  <c r="F15" i="5"/>
  <c r="F17" i="5"/>
  <c r="F16" i="5"/>
  <c r="F9" i="5"/>
  <c r="F19" i="5"/>
  <c r="F14" i="5"/>
  <c r="F7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10" i="5"/>
  <c r="C35" i="5"/>
  <c r="C5" i="5"/>
  <c r="C6" i="5" s="1"/>
  <c r="C7" i="5" s="1"/>
  <c r="C8" i="5" s="1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5" i="4"/>
  <c r="AJ34" i="5" l="1"/>
  <c r="AN34" i="5"/>
  <c r="AR34" i="5"/>
  <c r="E34" i="5"/>
  <c r="AK34" i="5"/>
  <c r="AO34" i="5"/>
  <c r="AS34" i="5"/>
  <c r="AI34" i="5"/>
  <c r="AQ34" i="5"/>
  <c r="AH34" i="5"/>
  <c r="AL34" i="5"/>
  <c r="AP34" i="5"/>
  <c r="AM34" i="5"/>
  <c r="AJ30" i="5"/>
  <c r="AN30" i="5"/>
  <c r="AR30" i="5"/>
  <c r="E30" i="5"/>
  <c r="AK30" i="5"/>
  <c r="AO30" i="5"/>
  <c r="AS30" i="5"/>
  <c r="AI30" i="5"/>
  <c r="AQ30" i="5"/>
  <c r="AH30" i="5"/>
  <c r="AL30" i="5"/>
  <c r="AP30" i="5"/>
  <c r="AM30" i="5"/>
  <c r="E33" i="5"/>
  <c r="AJ33" i="5"/>
  <c r="AN33" i="5"/>
  <c r="AR33" i="5"/>
  <c r="AK33" i="5"/>
  <c r="AO33" i="5"/>
  <c r="AS33" i="5"/>
  <c r="AM33" i="5"/>
  <c r="AH33" i="5"/>
  <c r="AL33" i="5"/>
  <c r="AP33" i="5"/>
  <c r="AI33" i="5"/>
  <c r="AQ33" i="5"/>
  <c r="E29" i="5"/>
  <c r="AJ29" i="5"/>
  <c r="AN29" i="5"/>
  <c r="AR29" i="5"/>
  <c r="AK29" i="5"/>
  <c r="AO29" i="5"/>
  <c r="AS29" i="5"/>
  <c r="AI29" i="5"/>
  <c r="AH29" i="5"/>
  <c r="AL29" i="5"/>
  <c r="AP29" i="5"/>
  <c r="AM29" i="5"/>
  <c r="AQ29" i="5"/>
  <c r="AJ32" i="5"/>
  <c r="AN32" i="5"/>
  <c r="AR32" i="5"/>
  <c r="AK32" i="5"/>
  <c r="AO32" i="5"/>
  <c r="AS32" i="5"/>
  <c r="E32" i="5"/>
  <c r="AI32" i="5"/>
  <c r="AQ32" i="5"/>
  <c r="AH32" i="5"/>
  <c r="AL32" i="5"/>
  <c r="AP32" i="5"/>
  <c r="AM32" i="5"/>
  <c r="AJ28" i="5"/>
  <c r="AN28" i="5"/>
  <c r="AR28" i="5"/>
  <c r="AK28" i="5"/>
  <c r="AO28" i="5"/>
  <c r="AS28" i="5"/>
  <c r="AM28" i="5"/>
  <c r="AH28" i="5"/>
  <c r="AL28" i="5"/>
  <c r="AP28" i="5"/>
  <c r="E28" i="5"/>
  <c r="AI28" i="5"/>
  <c r="AQ28" i="5"/>
  <c r="AJ31" i="5"/>
  <c r="AN31" i="5"/>
  <c r="AR31" i="5"/>
  <c r="AK31" i="5"/>
  <c r="AO31" i="5"/>
  <c r="AS31" i="5"/>
  <c r="AM31" i="5"/>
  <c r="E31" i="5"/>
  <c r="AH31" i="5"/>
  <c r="AL31" i="5"/>
  <c r="AP31" i="5"/>
  <c r="AI31" i="5"/>
  <c r="AQ31" i="5"/>
  <c r="C9" i="5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AK14" i="5"/>
  <c r="AO14" i="5"/>
  <c r="AS14" i="5"/>
  <c r="AH14" i="5"/>
  <c r="AL14" i="5"/>
  <c r="AP14" i="5"/>
  <c r="AN14" i="5"/>
  <c r="AI14" i="5"/>
  <c r="AQ14" i="5"/>
  <c r="AJ14" i="5"/>
  <c r="AR14" i="5"/>
  <c r="AM14" i="5"/>
  <c r="AK6" i="5"/>
  <c r="AO6" i="5"/>
  <c r="AS6" i="5"/>
  <c r="AH6" i="5"/>
  <c r="E6" i="5" s="1"/>
  <c r="AL6" i="5"/>
  <c r="AP6" i="5"/>
  <c r="AI6" i="5"/>
  <c r="AM6" i="5"/>
  <c r="AQ6" i="5"/>
  <c r="AR6" i="5"/>
  <c r="AJ6" i="5"/>
  <c r="AN6" i="5"/>
  <c r="AK10" i="5"/>
  <c r="AO10" i="5"/>
  <c r="AS10" i="5"/>
  <c r="AH10" i="5"/>
  <c r="AL10" i="5"/>
  <c r="AP10" i="5"/>
  <c r="AN10" i="5"/>
  <c r="E10" i="5" s="1"/>
  <c r="AI10" i="5"/>
  <c r="AQ10" i="5"/>
  <c r="AJ10" i="5"/>
  <c r="AR10" i="5"/>
  <c r="AM10" i="5"/>
  <c r="E9" i="5"/>
  <c r="AK9" i="5"/>
  <c r="AO9" i="5"/>
  <c r="AS9" i="5"/>
  <c r="AH9" i="5"/>
  <c r="AL9" i="5"/>
  <c r="AP9" i="5"/>
  <c r="AJ9" i="5"/>
  <c r="AR9" i="5"/>
  <c r="AM9" i="5"/>
  <c r="AN9" i="5"/>
  <c r="AI9" i="5"/>
  <c r="AQ9" i="5"/>
  <c r="E11" i="5"/>
  <c r="AK11" i="5"/>
  <c r="AO11" i="5"/>
  <c r="AS11" i="5"/>
  <c r="AH11" i="5"/>
  <c r="AL11" i="5"/>
  <c r="AP11" i="5"/>
  <c r="AJ11" i="5"/>
  <c r="AR11" i="5"/>
  <c r="AM11" i="5"/>
  <c r="AN11" i="5"/>
  <c r="AI11" i="5"/>
  <c r="AQ11" i="5"/>
  <c r="AK12" i="5"/>
  <c r="AO12" i="5"/>
  <c r="AS12" i="5"/>
  <c r="AH12" i="5"/>
  <c r="E12" i="5" s="1"/>
  <c r="AL12" i="5"/>
  <c r="AP12" i="5"/>
  <c r="AN12" i="5"/>
  <c r="AI12" i="5"/>
  <c r="AQ12" i="5"/>
  <c r="AJ12" i="5"/>
  <c r="AR12" i="5"/>
  <c r="AM12" i="5"/>
  <c r="AK15" i="5"/>
  <c r="AO15" i="5"/>
  <c r="AS15" i="5"/>
  <c r="AH15" i="5"/>
  <c r="AL15" i="5"/>
  <c r="AP15" i="5"/>
  <c r="AJ15" i="5"/>
  <c r="AR15" i="5"/>
  <c r="AM15" i="5"/>
  <c r="AN15" i="5"/>
  <c r="AI15" i="5"/>
  <c r="E15" i="5" s="1"/>
  <c r="AQ15" i="5"/>
  <c r="AI5" i="5"/>
  <c r="E5" i="5"/>
  <c r="AK5" i="5"/>
  <c r="AO5" i="5"/>
  <c r="AS5" i="5"/>
  <c r="AH5" i="5"/>
  <c r="AL5" i="5"/>
  <c r="AP5" i="5"/>
  <c r="AM5" i="5"/>
  <c r="AQ5" i="5"/>
  <c r="AN5" i="5"/>
  <c r="AJ5" i="5"/>
  <c r="AR5" i="5"/>
  <c r="AK7" i="5"/>
  <c r="AO7" i="5"/>
  <c r="AS7" i="5"/>
  <c r="AH7" i="5"/>
  <c r="AL7" i="5"/>
  <c r="AP7" i="5"/>
  <c r="AI7" i="5"/>
  <c r="AM7" i="5"/>
  <c r="AR7" i="5"/>
  <c r="AN7" i="5"/>
  <c r="AQ7" i="5"/>
  <c r="AJ7" i="5"/>
  <c r="AP16" i="5"/>
  <c r="AL16" i="5"/>
  <c r="AH16" i="5"/>
  <c r="AS16" i="5"/>
  <c r="AO16" i="5"/>
  <c r="AK16" i="5"/>
  <c r="AM16" i="5"/>
  <c r="AR16" i="5"/>
  <c r="AJ16" i="5"/>
  <c r="AQ16" i="5"/>
  <c r="AI16" i="5"/>
  <c r="E16" i="5" s="1"/>
  <c r="AN16" i="5"/>
  <c r="AK13" i="5"/>
  <c r="AO13" i="5"/>
  <c r="AS13" i="5"/>
  <c r="AH13" i="5"/>
  <c r="E13" i="5" s="1"/>
  <c r="AL13" i="5"/>
  <c r="AP13" i="5"/>
  <c r="AJ13" i="5"/>
  <c r="AR13" i="5"/>
  <c r="AM13" i="5"/>
  <c r="AN13" i="5"/>
  <c r="AI13" i="5"/>
  <c r="AQ13" i="5"/>
  <c r="AK8" i="5"/>
  <c r="AO8" i="5"/>
  <c r="AS8" i="5"/>
  <c r="AH8" i="5"/>
  <c r="E8" i="5" s="1"/>
  <c r="AL8" i="5"/>
  <c r="AP8" i="5"/>
  <c r="AN8" i="5"/>
  <c r="AQ8" i="5"/>
  <c r="AJ8" i="5"/>
  <c r="AR8" i="5"/>
  <c r="AM8" i="5"/>
  <c r="AI8" i="5"/>
  <c r="E27" i="5"/>
  <c r="AH27" i="5"/>
  <c r="AL27" i="5"/>
  <c r="AP27" i="5"/>
  <c r="AI27" i="5"/>
  <c r="AM27" i="5"/>
  <c r="AQ27" i="5"/>
  <c r="AJ27" i="5"/>
  <c r="AN27" i="5"/>
  <c r="AR27" i="5"/>
  <c r="AK27" i="5"/>
  <c r="AO27" i="5"/>
  <c r="AS27" i="5"/>
  <c r="E26" i="5"/>
  <c r="AK26" i="5"/>
  <c r="AO26" i="5"/>
  <c r="AS26" i="5"/>
  <c r="AN26" i="5"/>
  <c r="AH26" i="5"/>
  <c r="AL26" i="5"/>
  <c r="AP26" i="5"/>
  <c r="AJ26" i="5"/>
  <c r="AI26" i="5"/>
  <c r="AM26" i="5"/>
  <c r="AQ26" i="5"/>
  <c r="AR26" i="5"/>
  <c r="E25" i="5"/>
  <c r="AJ25" i="5"/>
  <c r="AN25" i="5"/>
  <c r="AR25" i="5"/>
  <c r="AK25" i="5"/>
  <c r="AO25" i="5"/>
  <c r="AS25" i="5"/>
  <c r="AH25" i="5"/>
  <c r="AL25" i="5"/>
  <c r="AP25" i="5"/>
  <c r="AI25" i="5"/>
  <c r="AM25" i="5"/>
  <c r="AQ25" i="5"/>
  <c r="E24" i="5"/>
  <c r="AI24" i="5"/>
  <c r="AM24" i="5"/>
  <c r="AQ24" i="5"/>
  <c r="AJ24" i="5"/>
  <c r="AN24" i="5"/>
  <c r="AR24" i="5"/>
  <c r="AK24" i="5"/>
  <c r="AO24" i="5"/>
  <c r="AS24" i="5"/>
  <c r="AH24" i="5"/>
  <c r="AL24" i="5"/>
  <c r="AP24" i="5"/>
  <c r="E23" i="5"/>
  <c r="AH23" i="5"/>
  <c r="AL23" i="5"/>
  <c r="AP23" i="5"/>
  <c r="AI23" i="5"/>
  <c r="AM23" i="5"/>
  <c r="AQ23" i="5"/>
  <c r="AJ23" i="5"/>
  <c r="AN23" i="5"/>
  <c r="AR23" i="5"/>
  <c r="AK23" i="5"/>
  <c r="AO23" i="5"/>
  <c r="AS23" i="5"/>
  <c r="E22" i="5"/>
  <c r="AK22" i="5"/>
  <c r="AO22" i="5"/>
  <c r="AS22" i="5"/>
  <c r="AH22" i="5"/>
  <c r="AL22" i="5"/>
  <c r="AP22" i="5"/>
  <c r="AI22" i="5"/>
  <c r="AM22" i="5"/>
  <c r="AQ22" i="5"/>
  <c r="AJ22" i="5"/>
  <c r="AN22" i="5"/>
  <c r="AR22" i="5"/>
  <c r="E21" i="5"/>
  <c r="AJ21" i="5"/>
  <c r="AN21" i="5"/>
  <c r="AR21" i="5"/>
  <c r="AK21" i="5"/>
  <c r="AO21" i="5"/>
  <c r="AS21" i="5"/>
  <c r="AH21" i="5"/>
  <c r="AL21" i="5"/>
  <c r="AP21" i="5"/>
  <c r="AI21" i="5"/>
  <c r="AM21" i="5"/>
  <c r="AQ21" i="5"/>
  <c r="E20" i="5"/>
  <c r="AI20" i="5"/>
  <c r="AM20" i="5"/>
  <c r="AQ20" i="5"/>
  <c r="AJ20" i="5"/>
  <c r="AO20" i="5"/>
  <c r="AH20" i="5"/>
  <c r="AL20" i="5"/>
  <c r="AP20" i="5"/>
  <c r="AN20" i="5"/>
  <c r="AR20" i="5"/>
  <c r="AK20" i="5"/>
  <c r="AS20" i="5"/>
  <c r="E7" i="5"/>
  <c r="AH19" i="5"/>
  <c r="AL19" i="5"/>
  <c r="AP19" i="5"/>
  <c r="AI19" i="5"/>
  <c r="AM19" i="5"/>
  <c r="AQ19" i="5"/>
  <c r="AJ19" i="5"/>
  <c r="AN19" i="5"/>
  <c r="AR19" i="5"/>
  <c r="AK19" i="5"/>
  <c r="AO19" i="5"/>
  <c r="AS19" i="5"/>
  <c r="E14" i="5"/>
  <c r="AK18" i="5"/>
  <c r="AO18" i="5"/>
  <c r="AS18" i="5"/>
  <c r="AJ18" i="5"/>
  <c r="AH18" i="5"/>
  <c r="AL18" i="5"/>
  <c r="AP18" i="5"/>
  <c r="AN18" i="5"/>
  <c r="AI18" i="5"/>
  <c r="AM18" i="5"/>
  <c r="AQ18" i="5"/>
  <c r="AR18" i="5"/>
  <c r="AJ17" i="5"/>
  <c r="AN17" i="5"/>
  <c r="AR17" i="5"/>
  <c r="AK17" i="5"/>
  <c r="AO17" i="5"/>
  <c r="AS17" i="5"/>
  <c r="AH17" i="5"/>
  <c r="E17" i="5" s="1"/>
  <c r="AL17" i="5"/>
  <c r="AP17" i="5"/>
  <c r="AI17" i="5"/>
  <c r="AM17" i="5"/>
  <c r="AQ17" i="5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5" i="4"/>
  <c r="H34" i="4"/>
  <c r="J34" i="4" s="1"/>
  <c r="C34" i="4"/>
  <c r="H33" i="4"/>
  <c r="J33" i="4" s="1"/>
  <c r="C33" i="4"/>
  <c r="H32" i="4"/>
  <c r="J32" i="4" s="1"/>
  <c r="C32" i="4"/>
  <c r="H31" i="4"/>
  <c r="J31" i="4" s="1"/>
  <c r="C31" i="4"/>
  <c r="H30" i="4"/>
  <c r="J30" i="4" s="1"/>
  <c r="C30" i="4"/>
  <c r="H29" i="4"/>
  <c r="J29" i="4" s="1"/>
  <c r="C29" i="4"/>
  <c r="J28" i="4"/>
  <c r="H28" i="4"/>
  <c r="C28" i="4"/>
  <c r="H27" i="4"/>
  <c r="J27" i="4" s="1"/>
  <c r="C27" i="4"/>
  <c r="H26" i="4"/>
  <c r="J26" i="4" s="1"/>
  <c r="C26" i="4"/>
  <c r="J25" i="4"/>
  <c r="H25" i="4"/>
  <c r="C25" i="4"/>
  <c r="H24" i="4"/>
  <c r="J24" i="4" s="1"/>
  <c r="C24" i="4"/>
  <c r="H23" i="4"/>
  <c r="J23" i="4" s="1"/>
  <c r="C23" i="4"/>
  <c r="J22" i="4"/>
  <c r="H22" i="4"/>
  <c r="C22" i="4"/>
  <c r="H21" i="4"/>
  <c r="J21" i="4" s="1"/>
  <c r="C21" i="4"/>
  <c r="H20" i="4"/>
  <c r="J20" i="4" s="1"/>
  <c r="C20" i="4"/>
  <c r="L5" i="4"/>
  <c r="J6" i="4" s="1"/>
  <c r="J7" i="4" s="1"/>
  <c r="J8" i="4" s="1"/>
  <c r="C5" i="4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J26" i="1"/>
  <c r="J27" i="1"/>
  <c r="J28" i="1"/>
  <c r="J29" i="1"/>
  <c r="J30" i="1"/>
  <c r="J31" i="1"/>
  <c r="J32" i="1"/>
  <c r="J33" i="1"/>
  <c r="J34" i="1"/>
  <c r="J7" i="1"/>
  <c r="J6" i="1"/>
  <c r="I6" i="1"/>
  <c r="I7" i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I27" i="1"/>
  <c r="I28" i="1"/>
  <c r="I29" i="1"/>
  <c r="I30" i="1"/>
  <c r="I31" i="1"/>
  <c r="I32" i="1"/>
  <c r="I33" i="1"/>
  <c r="I34" i="1"/>
  <c r="I5" i="1"/>
  <c r="J5" i="1" s="1"/>
  <c r="L5" i="1"/>
  <c r="C28" i="1"/>
  <c r="C29" i="1"/>
  <c r="C30" i="1"/>
  <c r="C31" i="1"/>
  <c r="C32" i="1"/>
  <c r="C33" i="1"/>
  <c r="C34" i="1"/>
  <c r="C20" i="1"/>
  <c r="C21" i="1"/>
  <c r="C22" i="1"/>
  <c r="C23" i="1"/>
  <c r="C24" i="1"/>
  <c r="C25" i="1"/>
  <c r="C26" i="1"/>
  <c r="C27" i="1"/>
  <c r="C5" i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E18" i="5" l="1"/>
  <c r="E19" i="5"/>
  <c r="J9" i="4"/>
  <c r="J10" i="4" s="1"/>
  <c r="J11" i="4"/>
  <c r="J12" i="4" s="1"/>
  <c r="J13" i="4" s="1"/>
  <c r="J14" i="4" s="1"/>
  <c r="J15" i="4" s="1"/>
  <c r="J16" i="4" s="1"/>
  <c r="J17" i="4" s="1"/>
  <c r="J18" i="4" s="1"/>
  <c r="J19" i="4" s="1"/>
  <c r="J5" i="4"/>
</calcChain>
</file>

<file path=xl/sharedStrings.xml><?xml version="1.0" encoding="utf-8"?>
<sst xmlns="http://schemas.openxmlformats.org/spreadsheetml/2006/main" count="91" uniqueCount="51">
  <si>
    <t>#</t>
  </si>
  <si>
    <t>Stefan Borg</t>
  </si>
  <si>
    <t>Peter Wahlberg</t>
  </si>
  <si>
    <t>Anders Jakobsson</t>
  </si>
  <si>
    <t>Ricard Lockner</t>
  </si>
  <si>
    <t>Roger Blomqvist</t>
  </si>
  <si>
    <t>Rasmus Schedin</t>
  </si>
  <si>
    <t>Daniel Berglund</t>
  </si>
  <si>
    <t>Jan Lindström</t>
  </si>
  <si>
    <t>Christer Sjögren</t>
  </si>
  <si>
    <t>Martin Holmlund</t>
  </si>
  <si>
    <t>Jonny Pettersson</t>
  </si>
  <si>
    <t>Michael Håkansson</t>
  </si>
  <si>
    <t>Mikael Richtnér</t>
  </si>
  <si>
    <t>Anders Schedin</t>
  </si>
  <si>
    <t>Egon Mikkelsen</t>
  </si>
  <si>
    <t>*</t>
  </si>
  <si>
    <t>Lennart Elfving</t>
  </si>
  <si>
    <t>HCP</t>
  </si>
  <si>
    <t>Tot HCP</t>
  </si>
  <si>
    <t>04</t>
  </si>
  <si>
    <t>18</t>
  </si>
  <si>
    <t>28</t>
  </si>
  <si>
    <t>5</t>
  </si>
  <si>
    <t>05</t>
  </si>
  <si>
    <t>12</t>
  </si>
  <si>
    <t>19</t>
  </si>
  <si>
    <t>26</t>
  </si>
  <si>
    <t>30</t>
  </si>
  <si>
    <t>06</t>
  </si>
  <si>
    <t>2</t>
  </si>
  <si>
    <t>9</t>
  </si>
  <si>
    <t>16</t>
  </si>
  <si>
    <t>23</t>
  </si>
  <si>
    <t>08</t>
  </si>
  <si>
    <t>4</t>
  </si>
  <si>
    <t>11</t>
  </si>
  <si>
    <t>21</t>
  </si>
  <si>
    <t>25</t>
  </si>
  <si>
    <t>09</t>
  </si>
  <si>
    <t>8</t>
  </si>
  <si>
    <t>Namn</t>
  </si>
  <si>
    <t>Poäng</t>
  </si>
  <si>
    <t>Tävlingar</t>
  </si>
  <si>
    <t>V1</t>
  </si>
  <si>
    <t>V2</t>
  </si>
  <si>
    <t>V3</t>
  </si>
  <si>
    <t>V4</t>
  </si>
  <si>
    <t>Totalt</t>
  </si>
  <si>
    <t>Månad</t>
  </si>
  <si>
    <t>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</si>
</sst>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0" xfId="0" applyNumberForma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0" fillId="2" borderId="0" xfId="0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26"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  <dxf>
      <font>
        <b/>
        <i val="0"/>
        <color rgb="FF0070C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workbookViewId="0">
      <selection activeCell="D5" sqref="D5"/>
    </sheetView>
  </sheetViews>
  <sheetFormatPr defaultRowHeight="15" x14ac:dyDescent="0.25"/>
  <cols>
    <col min="2" max="2" width="12.7109375" style="2" customWidth="1"/>
    <col min="3" max="3" width="4.7109375" style="2" customWidth="1"/>
    <col min="4" max="4" width="20.7109375" customWidth="1"/>
    <col min="5" max="10" width="9.140625" style="2"/>
    <col min="12" max="12" width="9.140625" style="2" hidden="1" customWidth="1"/>
  </cols>
  <sheetData>
    <row r="2" spans="2:15" x14ac:dyDescent="0.25">
      <c r="B2" s="1">
        <v>40286</v>
      </c>
      <c r="C2" s="2" t="s">
        <v>16</v>
      </c>
    </row>
    <row r="3" spans="2:15" x14ac:dyDescent="0.25">
      <c r="B3" s="1"/>
    </row>
    <row r="4" spans="2:15" ht="15.75" thickBot="1" x14ac:dyDescent="0.3">
      <c r="C4" s="4" t="s">
        <v>0</v>
      </c>
      <c r="D4" s="5" t="s">
        <v>41</v>
      </c>
      <c r="E4" s="4" t="s">
        <v>44</v>
      </c>
      <c r="F4" s="4" t="s">
        <v>45</v>
      </c>
      <c r="G4" s="4" t="s">
        <v>46</v>
      </c>
      <c r="H4" s="4" t="s">
        <v>47</v>
      </c>
      <c r="I4" s="4" t="s">
        <v>48</v>
      </c>
      <c r="J4" s="4" t="s">
        <v>42</v>
      </c>
    </row>
    <row r="5" spans="2:15" x14ac:dyDescent="0.25">
      <c r="C5" s="2">
        <f>IF(D5="","",1)</f>
        <v>1</v>
      </c>
      <c r="D5" t="s">
        <v>1</v>
      </c>
      <c r="E5" s="2">
        <v>29</v>
      </c>
      <c r="F5" s="2">
        <v>29</v>
      </c>
      <c r="G5" s="2">
        <v>33</v>
      </c>
      <c r="H5" s="2">
        <v>37</v>
      </c>
      <c r="I5" s="2">
        <f>IF($E5="","",$E5+$F5+$G5+$H5)</f>
        <v>128</v>
      </c>
      <c r="J5" s="3">
        <f>IF($I5="","",22+$L$5)</f>
        <v>32</v>
      </c>
      <c r="L5" s="2">
        <f>IF(C2="*",10,0)</f>
        <v>10</v>
      </c>
    </row>
    <row r="6" spans="2:15" x14ac:dyDescent="0.25">
      <c r="C6" s="2">
        <f>IF(D6="","",$C5+1)</f>
        <v>2</v>
      </c>
      <c r="D6" t="s">
        <v>2</v>
      </c>
      <c r="E6" s="2">
        <v>30</v>
      </c>
      <c r="F6" s="2">
        <v>33</v>
      </c>
      <c r="G6" s="2">
        <v>30</v>
      </c>
      <c r="H6" s="2">
        <v>42</v>
      </c>
      <c r="I6" s="2">
        <f t="shared" ref="I6:I34" si="0">IF($E6="","",$E6+$F6+$G6+$H6)</f>
        <v>135</v>
      </c>
      <c r="J6" s="3">
        <f>IF($I6="","",20+$L$5)</f>
        <v>30</v>
      </c>
    </row>
    <row r="7" spans="2:15" x14ac:dyDescent="0.25">
      <c r="C7" s="2">
        <f>IF(D7="","",$C6+1)</f>
        <v>3</v>
      </c>
      <c r="D7" t="s">
        <v>3</v>
      </c>
      <c r="E7" s="2">
        <v>33</v>
      </c>
      <c r="F7" s="2">
        <v>38</v>
      </c>
      <c r="G7" s="2">
        <v>33</v>
      </c>
      <c r="H7" s="2">
        <v>33</v>
      </c>
      <c r="I7" s="2">
        <f t="shared" si="0"/>
        <v>137</v>
      </c>
      <c r="J7" s="3">
        <f>IF($I7="","",$J6-1)</f>
        <v>29</v>
      </c>
    </row>
    <row r="8" spans="2:15" x14ac:dyDescent="0.25">
      <c r="C8" s="2">
        <f t="shared" ref="C8:C34" si="1">IF(D8="","",$C7+1)</f>
        <v>4</v>
      </c>
      <c r="D8" t="s">
        <v>4</v>
      </c>
      <c r="E8" s="2">
        <v>36</v>
      </c>
      <c r="F8" s="2">
        <v>37</v>
      </c>
      <c r="G8" s="2">
        <v>33</v>
      </c>
      <c r="H8" s="2">
        <v>38</v>
      </c>
      <c r="I8" s="2">
        <f t="shared" si="0"/>
        <v>144</v>
      </c>
      <c r="J8" s="3">
        <f t="shared" ref="J8:J34" si="2">IF($I8="","",$J7-1)</f>
        <v>28</v>
      </c>
    </row>
    <row r="9" spans="2:15" x14ac:dyDescent="0.25">
      <c r="C9" s="2">
        <f t="shared" si="1"/>
        <v>5</v>
      </c>
      <c r="D9" t="s">
        <v>5</v>
      </c>
      <c r="E9" s="2">
        <v>40</v>
      </c>
      <c r="F9" s="2">
        <v>39</v>
      </c>
      <c r="G9" s="2">
        <v>33</v>
      </c>
      <c r="H9" s="2">
        <v>32</v>
      </c>
      <c r="I9" s="2">
        <f t="shared" si="0"/>
        <v>144</v>
      </c>
      <c r="J9" s="3">
        <f t="shared" si="2"/>
        <v>27</v>
      </c>
    </row>
    <row r="10" spans="2:15" x14ac:dyDescent="0.25">
      <c r="C10" s="2">
        <f t="shared" si="1"/>
        <v>6</v>
      </c>
      <c r="D10" t="s">
        <v>6</v>
      </c>
      <c r="E10" s="2">
        <v>36</v>
      </c>
      <c r="F10" s="2">
        <v>33</v>
      </c>
      <c r="G10" s="2">
        <v>39</v>
      </c>
      <c r="H10" s="2">
        <v>38</v>
      </c>
      <c r="I10" s="2">
        <f t="shared" si="0"/>
        <v>146</v>
      </c>
      <c r="J10" s="3">
        <f t="shared" si="2"/>
        <v>26</v>
      </c>
    </row>
    <row r="11" spans="2:15" x14ac:dyDescent="0.25">
      <c r="C11" s="2">
        <f t="shared" si="1"/>
        <v>7</v>
      </c>
      <c r="D11" t="s">
        <v>7</v>
      </c>
      <c r="E11" s="2">
        <v>31</v>
      </c>
      <c r="F11" s="2">
        <v>45</v>
      </c>
      <c r="G11" s="2">
        <v>32</v>
      </c>
      <c r="H11" s="2">
        <v>38</v>
      </c>
      <c r="I11" s="2">
        <f t="shared" si="0"/>
        <v>146</v>
      </c>
      <c r="J11" s="3">
        <f t="shared" si="2"/>
        <v>25</v>
      </c>
    </row>
    <row r="12" spans="2:15" x14ac:dyDescent="0.25">
      <c r="C12" s="2">
        <f t="shared" si="1"/>
        <v>8</v>
      </c>
      <c r="D12" t="s">
        <v>8</v>
      </c>
      <c r="E12" s="2">
        <v>36</v>
      </c>
      <c r="F12" s="2">
        <v>35</v>
      </c>
      <c r="G12" s="2">
        <v>40</v>
      </c>
      <c r="H12" s="2">
        <v>36</v>
      </c>
      <c r="I12" s="2">
        <f t="shared" si="0"/>
        <v>147</v>
      </c>
      <c r="J12" s="3">
        <f t="shared" si="2"/>
        <v>24</v>
      </c>
      <c r="O12" s="6"/>
    </row>
    <row r="13" spans="2:15" x14ac:dyDescent="0.25">
      <c r="C13" s="2">
        <f t="shared" si="1"/>
        <v>9</v>
      </c>
      <c r="D13" t="s">
        <v>9</v>
      </c>
      <c r="E13" s="2">
        <v>40</v>
      </c>
      <c r="F13" s="2">
        <v>41</v>
      </c>
      <c r="G13" s="2">
        <v>36</v>
      </c>
      <c r="H13" s="2">
        <v>33</v>
      </c>
      <c r="I13" s="2">
        <f t="shared" si="0"/>
        <v>150</v>
      </c>
      <c r="J13" s="3">
        <f t="shared" si="2"/>
        <v>23</v>
      </c>
    </row>
    <row r="14" spans="2:15" x14ac:dyDescent="0.25">
      <c r="C14" s="2">
        <f t="shared" si="1"/>
        <v>10</v>
      </c>
      <c r="D14" t="s">
        <v>10</v>
      </c>
      <c r="E14" s="2">
        <v>41</v>
      </c>
      <c r="F14" s="2">
        <v>43</v>
      </c>
      <c r="G14" s="2">
        <v>39</v>
      </c>
      <c r="H14" s="2">
        <v>31</v>
      </c>
      <c r="I14" s="2">
        <f t="shared" si="0"/>
        <v>154</v>
      </c>
      <c r="J14" s="3">
        <f t="shared" si="2"/>
        <v>22</v>
      </c>
    </row>
    <row r="15" spans="2:15" x14ac:dyDescent="0.25">
      <c r="C15" s="2">
        <f t="shared" si="1"/>
        <v>11</v>
      </c>
      <c r="D15" t="s">
        <v>11</v>
      </c>
      <c r="E15" s="2">
        <v>45</v>
      </c>
      <c r="F15" s="2">
        <v>30</v>
      </c>
      <c r="G15" s="2">
        <v>41</v>
      </c>
      <c r="H15" s="2">
        <v>39</v>
      </c>
      <c r="I15" s="2">
        <f t="shared" si="0"/>
        <v>155</v>
      </c>
      <c r="J15" s="3">
        <f t="shared" si="2"/>
        <v>21</v>
      </c>
    </row>
    <row r="16" spans="2:15" x14ac:dyDescent="0.25">
      <c r="C16" s="2">
        <f t="shared" si="1"/>
        <v>12</v>
      </c>
      <c r="D16" t="s">
        <v>12</v>
      </c>
      <c r="E16" s="2">
        <v>36</v>
      </c>
      <c r="F16" s="2">
        <v>38</v>
      </c>
      <c r="G16" s="2">
        <v>46</v>
      </c>
      <c r="H16" s="2">
        <v>39</v>
      </c>
      <c r="I16" s="2">
        <f t="shared" si="0"/>
        <v>159</v>
      </c>
      <c r="J16" s="3">
        <f t="shared" si="2"/>
        <v>20</v>
      </c>
    </row>
    <row r="17" spans="3:10" x14ac:dyDescent="0.25">
      <c r="C17" s="2">
        <f t="shared" si="1"/>
        <v>13</v>
      </c>
      <c r="D17" t="s">
        <v>13</v>
      </c>
      <c r="E17" s="2">
        <v>47</v>
      </c>
      <c r="F17" s="2">
        <v>36</v>
      </c>
      <c r="G17" s="2">
        <v>50</v>
      </c>
      <c r="H17" s="2">
        <v>39</v>
      </c>
      <c r="I17" s="2">
        <f t="shared" si="0"/>
        <v>172</v>
      </c>
      <c r="J17" s="3">
        <f t="shared" si="2"/>
        <v>19</v>
      </c>
    </row>
    <row r="18" spans="3:10" x14ac:dyDescent="0.25">
      <c r="C18" s="2">
        <f t="shared" si="1"/>
        <v>14</v>
      </c>
      <c r="D18" t="s">
        <v>14</v>
      </c>
      <c r="E18" s="2">
        <v>44</v>
      </c>
      <c r="F18" s="2">
        <v>41</v>
      </c>
      <c r="G18" s="2">
        <v>50</v>
      </c>
      <c r="H18" s="2">
        <v>40</v>
      </c>
      <c r="I18" s="2">
        <f t="shared" si="0"/>
        <v>175</v>
      </c>
      <c r="J18" s="3">
        <f t="shared" si="2"/>
        <v>18</v>
      </c>
    </row>
    <row r="19" spans="3:10" x14ac:dyDescent="0.25">
      <c r="C19" s="2">
        <f t="shared" si="1"/>
        <v>15</v>
      </c>
      <c r="D19" t="s">
        <v>15</v>
      </c>
      <c r="E19" s="2">
        <v>38</v>
      </c>
      <c r="F19" s="2">
        <v>45</v>
      </c>
      <c r="G19" s="2">
        <v>46</v>
      </c>
      <c r="H19" s="2">
        <v>53</v>
      </c>
      <c r="I19" s="2">
        <f t="shared" si="0"/>
        <v>182</v>
      </c>
      <c r="J19" s="3">
        <f t="shared" si="2"/>
        <v>17</v>
      </c>
    </row>
    <row r="20" spans="3:10" x14ac:dyDescent="0.25">
      <c r="C20" s="2" t="str">
        <f t="shared" si="1"/>
        <v/>
      </c>
      <c r="I20" s="2" t="str">
        <f t="shared" si="0"/>
        <v/>
      </c>
      <c r="J20" s="3" t="str">
        <f t="shared" si="2"/>
        <v/>
      </c>
    </row>
    <row r="21" spans="3:10" x14ac:dyDescent="0.25">
      <c r="C21" s="2" t="str">
        <f t="shared" si="1"/>
        <v/>
      </c>
      <c r="I21" s="2" t="str">
        <f t="shared" si="0"/>
        <v/>
      </c>
      <c r="J21" s="3" t="str">
        <f t="shared" si="2"/>
        <v/>
      </c>
    </row>
    <row r="22" spans="3:10" x14ac:dyDescent="0.25">
      <c r="C22" s="2" t="str">
        <f t="shared" si="1"/>
        <v/>
      </c>
      <c r="I22" s="2" t="str">
        <f t="shared" si="0"/>
        <v/>
      </c>
      <c r="J22" s="3" t="str">
        <f t="shared" si="2"/>
        <v/>
      </c>
    </row>
    <row r="23" spans="3:10" x14ac:dyDescent="0.25">
      <c r="C23" s="2" t="str">
        <f t="shared" si="1"/>
        <v/>
      </c>
      <c r="I23" s="2" t="str">
        <f t="shared" si="0"/>
        <v/>
      </c>
      <c r="J23" s="3" t="str">
        <f t="shared" si="2"/>
        <v/>
      </c>
    </row>
    <row r="24" spans="3:10" x14ac:dyDescent="0.25">
      <c r="C24" s="2" t="str">
        <f t="shared" si="1"/>
        <v/>
      </c>
      <c r="I24" s="2" t="str">
        <f t="shared" si="0"/>
        <v/>
      </c>
      <c r="J24" s="3" t="str">
        <f t="shared" si="2"/>
        <v/>
      </c>
    </row>
    <row r="25" spans="3:10" x14ac:dyDescent="0.25">
      <c r="C25" s="2" t="str">
        <f t="shared" si="1"/>
        <v/>
      </c>
      <c r="I25" s="2" t="str">
        <f t="shared" si="0"/>
        <v/>
      </c>
      <c r="J25" s="3" t="str">
        <f>IF($I25="","",$J24)</f>
        <v/>
      </c>
    </row>
    <row r="26" spans="3:10" x14ac:dyDescent="0.25">
      <c r="C26" s="2" t="str">
        <f t="shared" si="1"/>
        <v/>
      </c>
      <c r="I26" s="2" t="str">
        <f t="shared" si="0"/>
        <v/>
      </c>
      <c r="J26" s="3" t="str">
        <f t="shared" ref="J26:J34" si="3">IF($I26="","",$J25)</f>
        <v/>
      </c>
    </row>
    <row r="27" spans="3:10" x14ac:dyDescent="0.25">
      <c r="C27" s="2" t="str">
        <f t="shared" si="1"/>
        <v/>
      </c>
      <c r="I27" s="2" t="str">
        <f t="shared" si="0"/>
        <v/>
      </c>
      <c r="J27" s="3" t="str">
        <f t="shared" si="3"/>
        <v/>
      </c>
    </row>
    <row r="28" spans="3:10" x14ac:dyDescent="0.25">
      <c r="C28" s="2" t="str">
        <f t="shared" si="1"/>
        <v/>
      </c>
      <c r="I28" s="2" t="str">
        <f t="shared" si="0"/>
        <v/>
      </c>
      <c r="J28" s="3" t="str">
        <f t="shared" si="3"/>
        <v/>
      </c>
    </row>
    <row r="29" spans="3:10" x14ac:dyDescent="0.25">
      <c r="C29" s="2" t="str">
        <f t="shared" si="1"/>
        <v/>
      </c>
      <c r="I29" s="2" t="str">
        <f t="shared" si="0"/>
        <v/>
      </c>
      <c r="J29" s="3" t="str">
        <f t="shared" si="3"/>
        <v/>
      </c>
    </row>
    <row r="30" spans="3:10" x14ac:dyDescent="0.25">
      <c r="C30" s="2" t="str">
        <f t="shared" si="1"/>
        <v/>
      </c>
      <c r="I30" s="2" t="str">
        <f t="shared" si="0"/>
        <v/>
      </c>
      <c r="J30" s="3" t="str">
        <f t="shared" si="3"/>
        <v/>
      </c>
    </row>
    <row r="31" spans="3:10" x14ac:dyDescent="0.25">
      <c r="C31" s="2" t="str">
        <f t="shared" si="1"/>
        <v/>
      </c>
      <c r="I31" s="2" t="str">
        <f t="shared" si="0"/>
        <v/>
      </c>
      <c r="J31" s="3" t="str">
        <f t="shared" si="3"/>
        <v/>
      </c>
    </row>
    <row r="32" spans="3:10" x14ac:dyDescent="0.25">
      <c r="C32" s="2" t="str">
        <f t="shared" si="1"/>
        <v/>
      </c>
      <c r="I32" s="2" t="str">
        <f t="shared" si="0"/>
        <v/>
      </c>
      <c r="J32" s="3" t="str">
        <f t="shared" si="3"/>
        <v/>
      </c>
    </row>
    <row r="33" spans="3:10" x14ac:dyDescent="0.25">
      <c r="C33" s="2" t="str">
        <f t="shared" si="1"/>
        <v/>
      </c>
      <c r="I33" s="2" t="str">
        <f t="shared" si="0"/>
        <v/>
      </c>
      <c r="J33" s="3" t="str">
        <f t="shared" si="3"/>
        <v/>
      </c>
    </row>
    <row r="34" spans="3:10" x14ac:dyDescent="0.25">
      <c r="C34" s="2" t="str">
        <f t="shared" si="1"/>
        <v/>
      </c>
      <c r="I34" s="2" t="str">
        <f t="shared" si="0"/>
        <v/>
      </c>
      <c r="J34" s="3" t="str">
        <f t="shared" si="3"/>
        <v/>
      </c>
    </row>
  </sheetData>
  <conditionalFormatting sqref="E5:H34">
    <cfRule type="cellIs" dxfId="25" priority="5" operator="greaterThan">
      <formula>39</formula>
    </cfRule>
    <cfRule type="cellIs" dxfId="24" priority="6" operator="between">
      <formula>36</formula>
      <formula>39</formula>
    </cfRule>
    <cfRule type="cellIs" dxfId="23" priority="7" operator="between">
      <formula>30</formula>
      <formula>35</formula>
    </cfRule>
    <cfRule type="cellIs" dxfId="22" priority="8" operator="between">
      <formula>18</formula>
      <formula>29</formula>
    </cfRule>
  </conditionalFormatting>
  <conditionalFormatting sqref="I5:I34">
    <cfRule type="cellIs" dxfId="21" priority="1" operator="greaterThan">
      <formula>159</formula>
    </cfRule>
    <cfRule type="cellIs" dxfId="20" priority="2" operator="between">
      <formula>144</formula>
      <formula>159</formula>
    </cfRule>
    <cfRule type="cellIs" dxfId="19" priority="3" operator="between">
      <formula>120</formula>
      <formula>143</formula>
    </cfRule>
    <cfRule type="cellIs" dxfId="18" priority="4" operator="between">
      <formula>72</formula>
      <formula>119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workbookViewId="0">
      <selection activeCell="D5" sqref="D5"/>
    </sheetView>
  </sheetViews>
  <sheetFormatPr defaultRowHeight="15" x14ac:dyDescent="0.25"/>
  <cols>
    <col min="2" max="2" width="12.7109375" style="2" customWidth="1"/>
    <col min="3" max="3" width="4.7109375" style="2" customWidth="1"/>
    <col min="4" max="4" width="20.7109375" customWidth="1"/>
    <col min="5" max="5" width="9.140625" style="2" customWidth="1"/>
    <col min="6" max="10" width="9.140625" style="2"/>
    <col min="12" max="12" width="9.140625" style="2" hidden="1" customWidth="1"/>
  </cols>
  <sheetData>
    <row r="2" spans="2:15" x14ac:dyDescent="0.25">
      <c r="B2" s="1">
        <v>40296</v>
      </c>
    </row>
    <row r="3" spans="2:15" x14ac:dyDescent="0.25">
      <c r="B3" s="1"/>
    </row>
    <row r="4" spans="2:15" ht="15.75" thickBot="1" x14ac:dyDescent="0.3">
      <c r="C4" s="4" t="s">
        <v>0</v>
      </c>
      <c r="D4" s="5" t="s">
        <v>41</v>
      </c>
      <c r="E4" s="4" t="s">
        <v>18</v>
      </c>
      <c r="F4" s="4" t="s">
        <v>44</v>
      </c>
      <c r="G4" s="4" t="s">
        <v>45</v>
      </c>
      <c r="H4" s="4" t="s">
        <v>48</v>
      </c>
      <c r="I4" s="4" t="s">
        <v>19</v>
      </c>
      <c r="J4" s="4" t="s">
        <v>42</v>
      </c>
    </row>
    <row r="5" spans="2:15" x14ac:dyDescent="0.25">
      <c r="C5" s="2">
        <f>IF(D5="","",1)</f>
        <v>1</v>
      </c>
      <c r="D5" t="s">
        <v>1</v>
      </c>
      <c r="E5" s="2">
        <v>0</v>
      </c>
      <c r="F5" s="2">
        <v>27</v>
      </c>
      <c r="G5" s="2">
        <v>34</v>
      </c>
      <c r="H5" s="2">
        <f>IF($F5="","",$F5+$G5)</f>
        <v>61</v>
      </c>
      <c r="I5" s="2">
        <f t="shared" ref="I5:I34" si="0">IF($H5&lt;66,$H5,IF($H5-($E5*2)&lt;66,66,$H5-($E5*2)))</f>
        <v>61</v>
      </c>
      <c r="J5" s="3">
        <f>IF($H5="","",22+$L$5)</f>
        <v>22</v>
      </c>
      <c r="L5" s="2">
        <f>IF(C2="*",10,0)</f>
        <v>0</v>
      </c>
    </row>
    <row r="6" spans="2:15" x14ac:dyDescent="0.25">
      <c r="C6" s="2">
        <f>IF(D6="","",$C5+1)</f>
        <v>2</v>
      </c>
      <c r="D6" t="s">
        <v>4</v>
      </c>
      <c r="E6" s="2">
        <v>0</v>
      </c>
      <c r="F6" s="2">
        <v>30</v>
      </c>
      <c r="G6" s="2">
        <v>31</v>
      </c>
      <c r="H6" s="2">
        <f t="shared" ref="H6:H19" si="1">IF($F6="","",$F6+$G6)</f>
        <v>61</v>
      </c>
      <c r="I6" s="2">
        <f t="shared" si="0"/>
        <v>61</v>
      </c>
      <c r="J6" s="3">
        <f>IF($H6="","",20+$L$5)</f>
        <v>20</v>
      </c>
    </row>
    <row r="7" spans="2:15" x14ac:dyDescent="0.25">
      <c r="C7" s="2">
        <f>IF(D7="","",$C6+1)</f>
        <v>3</v>
      </c>
      <c r="D7" t="s">
        <v>6</v>
      </c>
      <c r="E7" s="2">
        <v>1</v>
      </c>
      <c r="F7" s="2">
        <v>30</v>
      </c>
      <c r="G7" s="2">
        <v>32</v>
      </c>
      <c r="H7" s="2">
        <f t="shared" si="1"/>
        <v>62</v>
      </c>
      <c r="I7" s="2">
        <f t="shared" si="0"/>
        <v>62</v>
      </c>
      <c r="J7" s="3">
        <f>IF($H7="","",$J6-1)</f>
        <v>19</v>
      </c>
    </row>
    <row r="8" spans="2:15" x14ac:dyDescent="0.25">
      <c r="C8" s="2">
        <f t="shared" ref="C8:C34" si="2">IF(D8="","",$C7+1)</f>
        <v>4</v>
      </c>
      <c r="D8" t="s">
        <v>10</v>
      </c>
      <c r="E8" s="2">
        <v>6</v>
      </c>
      <c r="F8" s="2">
        <v>33</v>
      </c>
      <c r="G8" s="2">
        <v>33</v>
      </c>
      <c r="H8" s="2">
        <f t="shared" si="1"/>
        <v>66</v>
      </c>
      <c r="I8" s="2">
        <f t="shared" si="0"/>
        <v>66</v>
      </c>
      <c r="J8" s="3">
        <f t="shared" ref="J8:J34" si="3">IF($H8="","",$J7-1)</f>
        <v>18</v>
      </c>
    </row>
    <row r="9" spans="2:15" x14ac:dyDescent="0.25">
      <c r="C9" s="2">
        <f t="shared" si="2"/>
        <v>5</v>
      </c>
      <c r="D9" t="s">
        <v>3</v>
      </c>
      <c r="E9" s="2">
        <v>3</v>
      </c>
      <c r="F9" s="2">
        <v>32</v>
      </c>
      <c r="G9" s="2">
        <v>34</v>
      </c>
      <c r="H9" s="2">
        <f t="shared" si="1"/>
        <v>66</v>
      </c>
      <c r="I9" s="2">
        <f t="shared" si="0"/>
        <v>66</v>
      </c>
      <c r="J9" s="3">
        <f t="shared" si="3"/>
        <v>17</v>
      </c>
    </row>
    <row r="10" spans="2:15" x14ac:dyDescent="0.25">
      <c r="C10" s="2">
        <f t="shared" si="2"/>
        <v>6</v>
      </c>
      <c r="D10" t="s">
        <v>11</v>
      </c>
      <c r="E10" s="2">
        <v>3</v>
      </c>
      <c r="F10" s="2">
        <v>39</v>
      </c>
      <c r="G10" s="2">
        <v>31</v>
      </c>
      <c r="H10" s="2">
        <f t="shared" si="1"/>
        <v>70</v>
      </c>
      <c r="I10" s="2">
        <f t="shared" si="0"/>
        <v>66</v>
      </c>
      <c r="J10" s="3">
        <f t="shared" si="3"/>
        <v>16</v>
      </c>
    </row>
    <row r="11" spans="2:15" x14ac:dyDescent="0.25">
      <c r="C11" s="2">
        <f t="shared" si="2"/>
        <v>7</v>
      </c>
      <c r="D11" t="s">
        <v>8</v>
      </c>
      <c r="E11" s="2">
        <v>3</v>
      </c>
      <c r="F11" s="2">
        <v>36</v>
      </c>
      <c r="G11" s="2">
        <v>34</v>
      </c>
      <c r="H11" s="2">
        <f t="shared" si="1"/>
        <v>70</v>
      </c>
      <c r="I11" s="2">
        <f t="shared" si="0"/>
        <v>66</v>
      </c>
      <c r="J11" s="3">
        <f t="shared" si="3"/>
        <v>15</v>
      </c>
    </row>
    <row r="12" spans="2:15" x14ac:dyDescent="0.25">
      <c r="C12" s="2">
        <f t="shared" si="2"/>
        <v>8</v>
      </c>
      <c r="D12" t="s">
        <v>15</v>
      </c>
      <c r="E12" s="2">
        <v>10</v>
      </c>
      <c r="F12" s="2">
        <v>41</v>
      </c>
      <c r="G12" s="2">
        <v>40</v>
      </c>
      <c r="H12" s="2">
        <f t="shared" si="1"/>
        <v>81</v>
      </c>
      <c r="I12" s="2">
        <f t="shared" si="0"/>
        <v>66</v>
      </c>
      <c r="J12" s="3">
        <f t="shared" si="3"/>
        <v>14</v>
      </c>
      <c r="O12" s="6"/>
    </row>
    <row r="13" spans="2:15" x14ac:dyDescent="0.25">
      <c r="C13" s="2">
        <f t="shared" si="2"/>
        <v>9</v>
      </c>
      <c r="D13" t="s">
        <v>13</v>
      </c>
      <c r="E13" s="2">
        <v>7</v>
      </c>
      <c r="F13" s="2">
        <v>39</v>
      </c>
      <c r="G13" s="2">
        <v>39</v>
      </c>
      <c r="H13" s="2">
        <f t="shared" si="1"/>
        <v>78</v>
      </c>
      <c r="I13" s="2">
        <f t="shared" si="0"/>
        <v>66</v>
      </c>
      <c r="J13" s="3">
        <f t="shared" si="3"/>
        <v>13</v>
      </c>
    </row>
    <row r="14" spans="2:15" x14ac:dyDescent="0.25">
      <c r="C14" s="2">
        <f t="shared" si="2"/>
        <v>10</v>
      </c>
      <c r="D14" t="s">
        <v>12</v>
      </c>
      <c r="E14" s="2">
        <v>6</v>
      </c>
      <c r="F14" s="2">
        <v>34</v>
      </c>
      <c r="G14" s="2">
        <v>43</v>
      </c>
      <c r="H14" s="2">
        <f t="shared" si="1"/>
        <v>77</v>
      </c>
      <c r="I14" s="2">
        <f t="shared" si="0"/>
        <v>66</v>
      </c>
      <c r="J14" s="3">
        <f t="shared" si="3"/>
        <v>12</v>
      </c>
    </row>
    <row r="15" spans="2:15" x14ac:dyDescent="0.25">
      <c r="C15" s="2">
        <f t="shared" si="2"/>
        <v>11</v>
      </c>
      <c r="D15" t="s">
        <v>17</v>
      </c>
      <c r="E15" s="2">
        <v>16</v>
      </c>
      <c r="F15" s="2">
        <v>52</v>
      </c>
      <c r="G15" s="2">
        <v>45</v>
      </c>
      <c r="H15" s="2">
        <f t="shared" si="1"/>
        <v>97</v>
      </c>
      <c r="I15" s="2">
        <f t="shared" si="0"/>
        <v>66</v>
      </c>
      <c r="J15" s="3">
        <f t="shared" si="3"/>
        <v>11</v>
      </c>
    </row>
    <row r="16" spans="2:15" x14ac:dyDescent="0.25">
      <c r="C16" s="2">
        <f t="shared" si="2"/>
        <v>12</v>
      </c>
      <c r="D16" t="s">
        <v>14</v>
      </c>
      <c r="E16" s="2">
        <v>3</v>
      </c>
      <c r="F16" s="2">
        <v>42</v>
      </c>
      <c r="G16" s="2">
        <v>33</v>
      </c>
      <c r="H16" s="2">
        <f t="shared" si="1"/>
        <v>75</v>
      </c>
      <c r="I16" s="2">
        <f t="shared" si="0"/>
        <v>69</v>
      </c>
      <c r="J16" s="3">
        <f t="shared" si="3"/>
        <v>10</v>
      </c>
    </row>
    <row r="17" spans="3:10" x14ac:dyDescent="0.25">
      <c r="C17" s="2">
        <f t="shared" si="2"/>
        <v>13</v>
      </c>
      <c r="D17" t="s">
        <v>2</v>
      </c>
      <c r="E17" s="2">
        <v>1</v>
      </c>
      <c r="F17" s="2">
        <v>35</v>
      </c>
      <c r="G17" s="2">
        <v>40</v>
      </c>
      <c r="H17" s="2">
        <f t="shared" si="1"/>
        <v>75</v>
      </c>
      <c r="I17" s="2">
        <f t="shared" si="0"/>
        <v>73</v>
      </c>
      <c r="J17" s="3">
        <f t="shared" si="3"/>
        <v>9</v>
      </c>
    </row>
    <row r="18" spans="3:10" x14ac:dyDescent="0.25">
      <c r="C18" s="2">
        <f t="shared" si="2"/>
        <v>14</v>
      </c>
      <c r="D18" t="s">
        <v>9</v>
      </c>
      <c r="E18" s="2">
        <v>7</v>
      </c>
      <c r="F18" s="2">
        <v>44</v>
      </c>
      <c r="G18" s="2">
        <v>45</v>
      </c>
      <c r="H18" s="2">
        <f t="shared" si="1"/>
        <v>89</v>
      </c>
      <c r="I18" s="2">
        <f t="shared" si="0"/>
        <v>75</v>
      </c>
      <c r="J18" s="3">
        <f t="shared" si="3"/>
        <v>8</v>
      </c>
    </row>
    <row r="19" spans="3:10" x14ac:dyDescent="0.25">
      <c r="C19" s="2" t="str">
        <f t="shared" si="2"/>
        <v/>
      </c>
      <c r="H19" s="2" t="str">
        <f t="shared" si="1"/>
        <v/>
      </c>
      <c r="J19" s="3" t="str">
        <f t="shared" si="3"/>
        <v/>
      </c>
    </row>
    <row r="20" spans="3:10" x14ac:dyDescent="0.25">
      <c r="C20" s="2" t="str">
        <f t="shared" si="2"/>
        <v/>
      </c>
      <c r="H20" s="2" t="str">
        <f>IF($F20="","",$F20+$G20+#REF!+#REF!)</f>
        <v/>
      </c>
      <c r="J20" s="3" t="str">
        <f t="shared" si="3"/>
        <v/>
      </c>
    </row>
    <row r="21" spans="3:10" x14ac:dyDescent="0.25">
      <c r="C21" s="2" t="str">
        <f t="shared" si="2"/>
        <v/>
      </c>
      <c r="H21" s="2" t="str">
        <f>IF($F21="","",$F21+$G21+#REF!+#REF!)</f>
        <v/>
      </c>
      <c r="J21" s="3" t="str">
        <f t="shared" si="3"/>
        <v/>
      </c>
    </row>
    <row r="22" spans="3:10" x14ac:dyDescent="0.25">
      <c r="C22" s="2" t="str">
        <f t="shared" si="2"/>
        <v/>
      </c>
      <c r="H22" s="2" t="str">
        <f>IF($F22="","",$F22+$G22+#REF!+#REF!)</f>
        <v/>
      </c>
      <c r="J22" s="3" t="str">
        <f t="shared" si="3"/>
        <v/>
      </c>
    </row>
    <row r="23" spans="3:10" x14ac:dyDescent="0.25">
      <c r="C23" s="2" t="str">
        <f t="shared" si="2"/>
        <v/>
      </c>
      <c r="H23" s="2" t="str">
        <f>IF($F23="","",$F23+$G23+#REF!+#REF!)</f>
        <v/>
      </c>
      <c r="J23" s="3" t="str">
        <f t="shared" si="3"/>
        <v/>
      </c>
    </row>
    <row r="24" spans="3:10" x14ac:dyDescent="0.25">
      <c r="C24" s="2" t="str">
        <f t="shared" si="2"/>
        <v/>
      </c>
      <c r="H24" s="2" t="str">
        <f>IF($F24="","",$F24+$G24+#REF!+#REF!)</f>
        <v/>
      </c>
      <c r="J24" s="3" t="str">
        <f t="shared" si="3"/>
        <v/>
      </c>
    </row>
    <row r="25" spans="3:10" x14ac:dyDescent="0.25">
      <c r="C25" s="2" t="str">
        <f t="shared" si="2"/>
        <v/>
      </c>
      <c r="H25" s="2" t="str">
        <f>IF($F25="","",$F25+$G25+#REF!+#REF!)</f>
        <v/>
      </c>
      <c r="J25" s="3" t="str">
        <f>IF($H25="","",$J24)</f>
        <v/>
      </c>
    </row>
    <row r="26" spans="3:10" x14ac:dyDescent="0.25">
      <c r="C26" s="2" t="str">
        <f t="shared" si="2"/>
        <v/>
      </c>
      <c r="H26" s="2" t="str">
        <f>IF($F26="","",$F26+$G26+#REF!+#REF!)</f>
        <v/>
      </c>
      <c r="J26" s="3" t="str">
        <f t="shared" ref="J26:J34" si="4">IF($H26="","",$J25)</f>
        <v/>
      </c>
    </row>
    <row r="27" spans="3:10" x14ac:dyDescent="0.25">
      <c r="C27" s="2" t="str">
        <f t="shared" si="2"/>
        <v/>
      </c>
      <c r="H27" s="2" t="str">
        <f>IF($F27="","",$F27+$G27+#REF!+#REF!)</f>
        <v/>
      </c>
      <c r="J27" s="3" t="str">
        <f t="shared" si="4"/>
        <v/>
      </c>
    </row>
    <row r="28" spans="3:10" x14ac:dyDescent="0.25">
      <c r="C28" s="2" t="str">
        <f t="shared" si="2"/>
        <v/>
      </c>
      <c r="H28" s="2" t="str">
        <f>IF($F28="","",$F28+$G28+#REF!+#REF!)</f>
        <v/>
      </c>
      <c r="J28" s="3" t="str">
        <f t="shared" si="4"/>
        <v/>
      </c>
    </row>
    <row r="29" spans="3:10" x14ac:dyDescent="0.25">
      <c r="C29" s="2" t="str">
        <f t="shared" si="2"/>
        <v/>
      </c>
      <c r="H29" s="2" t="str">
        <f>IF($F29="","",$F29+$G29+#REF!+#REF!)</f>
        <v/>
      </c>
      <c r="J29" s="3" t="str">
        <f t="shared" si="4"/>
        <v/>
      </c>
    </row>
    <row r="30" spans="3:10" x14ac:dyDescent="0.25">
      <c r="C30" s="2" t="str">
        <f t="shared" si="2"/>
        <v/>
      </c>
      <c r="H30" s="2" t="str">
        <f>IF($F30="","",$F30+$G30+#REF!+#REF!)</f>
        <v/>
      </c>
      <c r="J30" s="3" t="str">
        <f t="shared" si="4"/>
        <v/>
      </c>
    </row>
    <row r="31" spans="3:10" x14ac:dyDescent="0.25">
      <c r="C31" s="2" t="str">
        <f t="shared" si="2"/>
        <v/>
      </c>
      <c r="H31" s="2" t="str">
        <f>IF($F31="","",$F31+$G31+#REF!+#REF!)</f>
        <v/>
      </c>
      <c r="J31" s="3" t="str">
        <f t="shared" si="4"/>
        <v/>
      </c>
    </row>
    <row r="32" spans="3:10" x14ac:dyDescent="0.25">
      <c r="C32" s="2" t="str">
        <f t="shared" si="2"/>
        <v/>
      </c>
      <c r="H32" s="2" t="str">
        <f>IF($F32="","",$F32+$G32+#REF!+#REF!)</f>
        <v/>
      </c>
      <c r="J32" s="3" t="str">
        <f t="shared" si="4"/>
        <v/>
      </c>
    </row>
    <row r="33" spans="3:10" x14ac:dyDescent="0.25">
      <c r="C33" s="2" t="str">
        <f t="shared" si="2"/>
        <v/>
      </c>
      <c r="H33" s="2" t="str">
        <f>IF($F33="","",$F33+$G33+#REF!+#REF!)</f>
        <v/>
      </c>
      <c r="J33" s="3" t="str">
        <f t="shared" si="4"/>
        <v/>
      </c>
    </row>
    <row r="34" spans="3:10" x14ac:dyDescent="0.25">
      <c r="C34" s="2" t="str">
        <f t="shared" si="2"/>
        <v/>
      </c>
      <c r="H34" s="2" t="str">
        <f>IF($F34="","",$F34+$G34+#REF!+#REF!)</f>
        <v/>
      </c>
      <c r="J34" s="3" t="str">
        <f t="shared" si="4"/>
        <v/>
      </c>
    </row>
  </sheetData>
  <conditionalFormatting sqref="F5:G34">
    <cfRule type="cellIs" dxfId="17" priority="8" operator="greaterThan">
      <formula>39</formula>
    </cfRule>
    <cfRule type="cellIs" dxfId="16" priority="9" operator="between">
      <formula>36</formula>
      <formula>39</formula>
    </cfRule>
    <cfRule type="cellIs" dxfId="15" priority="10" operator="between">
      <formula>30</formula>
      <formula>35</formula>
    </cfRule>
    <cfRule type="cellIs" dxfId="14" priority="11" operator="between">
      <formula>18</formula>
      <formula>29</formula>
    </cfRule>
  </conditionalFormatting>
  <conditionalFormatting sqref="H5:H34">
    <cfRule type="cellIs" dxfId="13" priority="4" operator="greaterThan">
      <formula>79</formula>
    </cfRule>
    <cfRule type="cellIs" dxfId="12" priority="5" operator="between">
      <formula>72</formula>
      <formula>79</formula>
    </cfRule>
    <cfRule type="cellIs" dxfId="11" priority="6" operator="between">
      <formula>60</formula>
      <formula>71</formula>
    </cfRule>
    <cfRule type="cellIs" dxfId="10" priority="7" operator="between">
      <formula>36</formula>
      <formula>59</formula>
    </cfRule>
  </conditionalFormatting>
  <conditionalFormatting sqref="I5:I34">
    <cfRule type="cellIs" dxfId="9" priority="1" operator="between">
      <formula>72</formula>
      <formula>79</formula>
    </cfRule>
    <cfRule type="cellIs" dxfId="8" priority="2" operator="between">
      <formula>60</formula>
      <formula>71</formula>
    </cfRule>
    <cfRule type="cellIs" dxfId="7" priority="3" operator="between">
      <formula>36</formula>
      <formula>59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Y35"/>
  <sheetViews>
    <sheetView tabSelected="1" workbookViewId="0">
      <selection activeCell="Z16" sqref="Z16"/>
    </sheetView>
  </sheetViews>
  <sheetFormatPr defaultRowHeight="15" x14ac:dyDescent="0.25"/>
  <cols>
    <col min="1" max="1" width="2.7109375" customWidth="1"/>
    <col min="2" max="2" width="2.7109375" style="2" customWidth="1"/>
    <col min="3" max="3" width="4.7109375" style="2" customWidth="1"/>
    <col min="4" max="4" width="20.7109375" customWidth="1"/>
    <col min="5" max="5" width="8.7109375" style="2" customWidth="1"/>
    <col min="6" max="6" width="8.7109375" style="9" customWidth="1"/>
    <col min="7" max="7" width="1.7109375" style="2" customWidth="1"/>
    <col min="8" max="26" width="4.7109375" style="3" customWidth="1"/>
    <col min="34" max="51" width="4.7109375" style="2" customWidth="1"/>
  </cols>
  <sheetData>
    <row r="2" spans="2:45" x14ac:dyDescent="0.25">
      <c r="B2" s="1"/>
      <c r="F2" s="11" t="s">
        <v>49</v>
      </c>
      <c r="G2" s="12"/>
      <c r="H2" s="13" t="s">
        <v>20</v>
      </c>
      <c r="I2" s="13"/>
      <c r="J2" s="13" t="s">
        <v>24</v>
      </c>
      <c r="K2" s="13"/>
      <c r="L2" s="13"/>
      <c r="M2" s="13"/>
      <c r="N2" s="13"/>
      <c r="O2" s="13" t="s">
        <v>29</v>
      </c>
      <c r="P2" s="13"/>
      <c r="Q2" s="13"/>
      <c r="R2" s="13"/>
      <c r="S2" s="13" t="s">
        <v>34</v>
      </c>
      <c r="T2" s="13"/>
      <c r="U2" s="13"/>
      <c r="V2" s="13"/>
      <c r="W2" s="13"/>
      <c r="X2" s="13" t="s">
        <v>39</v>
      </c>
      <c r="Y2" s="13"/>
      <c r="Z2" s="13"/>
    </row>
    <row r="3" spans="2:45" x14ac:dyDescent="0.25">
      <c r="B3" s="1"/>
      <c r="F3" s="11" t="s">
        <v>50</v>
      </c>
      <c r="G3" s="12"/>
      <c r="H3" s="14" t="s">
        <v>21</v>
      </c>
      <c r="I3" s="13" t="s">
        <v>22</v>
      </c>
      <c r="J3" s="13" t="s">
        <v>23</v>
      </c>
      <c r="K3" s="13" t="s">
        <v>25</v>
      </c>
      <c r="L3" s="14" t="s">
        <v>26</v>
      </c>
      <c r="M3" s="13" t="s">
        <v>27</v>
      </c>
      <c r="N3" s="14" t="s">
        <v>28</v>
      </c>
      <c r="O3" s="13" t="s">
        <v>30</v>
      </c>
      <c r="P3" s="13" t="s">
        <v>31</v>
      </c>
      <c r="Q3" s="13" t="s">
        <v>32</v>
      </c>
      <c r="R3" s="13" t="s">
        <v>33</v>
      </c>
      <c r="S3" s="13" t="s">
        <v>35</v>
      </c>
      <c r="T3" s="13" t="s">
        <v>36</v>
      </c>
      <c r="U3" s="13" t="s">
        <v>21</v>
      </c>
      <c r="V3" s="14" t="s">
        <v>37</v>
      </c>
      <c r="W3" s="13" t="s">
        <v>38</v>
      </c>
      <c r="X3" s="13" t="s">
        <v>40</v>
      </c>
      <c r="Y3" s="14" t="s">
        <v>26</v>
      </c>
      <c r="Z3" s="13"/>
    </row>
    <row r="4" spans="2:45" ht="15.75" thickBot="1" x14ac:dyDescent="0.3">
      <c r="C4" s="4" t="s">
        <v>0</v>
      </c>
      <c r="D4" s="5" t="s">
        <v>41</v>
      </c>
      <c r="E4" s="4" t="s">
        <v>42</v>
      </c>
      <c r="F4" s="10" t="s">
        <v>43</v>
      </c>
      <c r="G4" s="4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2:45" x14ac:dyDescent="0.25">
      <c r="C5" s="2">
        <f>IF(D5="","",1)</f>
        <v>1</v>
      </c>
      <c r="D5" t="s">
        <v>1</v>
      </c>
      <c r="E5" s="2">
        <f>IF(F5="","",IF(F5&lt;13,SUM(H5:Y5),SUM(AH5:AY5)))</f>
        <v>0</v>
      </c>
      <c r="F5" s="9">
        <f>IF($D5="","",COUNTA($H5:$Y5))</f>
        <v>0</v>
      </c>
      <c r="AH5" s="2" t="str">
        <f t="shared" ref="AH5:AH15" si="0">IF($F5&lt;13,"",LARGE($H5:$Y5,1))</f>
        <v/>
      </c>
      <c r="AI5" s="2" t="str">
        <f t="shared" ref="AI5:AI15" si="1">IF($F5&lt;13,"",LARGE($H5:$Y5,2))</f>
        <v/>
      </c>
      <c r="AJ5" s="2" t="str">
        <f t="shared" ref="AJ5:AJ15" si="2">IF($F5&lt;13,"",LARGE($H5:$Y5,3))</f>
        <v/>
      </c>
      <c r="AK5" s="2" t="str">
        <f t="shared" ref="AK5:AK15" si="3">IF($F5&lt;13,"",LARGE($H5:$Y5,4))</f>
        <v/>
      </c>
      <c r="AL5" s="2" t="str">
        <f t="shared" ref="AL5:AL15" si="4">IF($F5&lt;13,"",LARGE($H5:$Y5,5))</f>
        <v/>
      </c>
      <c r="AM5" s="2" t="str">
        <f t="shared" ref="AM5:AM15" si="5">IF($F5&lt;13,"",LARGE($H5:$Y5,6))</f>
        <v/>
      </c>
      <c r="AN5" s="2" t="str">
        <f t="shared" ref="AN5:AN15" si="6">IF($F5&lt;13,"",LARGE($H5:$Y5,7))</f>
        <v/>
      </c>
      <c r="AO5" s="2" t="str">
        <f t="shared" ref="AO5:AO15" si="7">IF($F5&lt;13,"",LARGE($H5:$Y5,8))</f>
        <v/>
      </c>
      <c r="AP5" s="2" t="str">
        <f t="shared" ref="AP5:AP15" si="8">IF($F5&lt;13,"",LARGE($H5:$Y5,9))</f>
        <v/>
      </c>
      <c r="AQ5" s="2" t="str">
        <f t="shared" ref="AQ5:AQ15" si="9">IF($F5&lt;13,"",LARGE($H5:$Y5,10))</f>
        <v/>
      </c>
      <c r="AR5" s="2" t="str">
        <f t="shared" ref="AR5:AR15" si="10">IF($F5&lt;13,"",LARGE($H5:$Y5,11))</f>
        <v/>
      </c>
      <c r="AS5" s="2" t="str">
        <f t="shared" ref="AS5:AS15" si="11">IF($F5&lt;13,"",LARGE($H5:$Y5,12))</f>
        <v/>
      </c>
    </row>
    <row r="6" spans="2:45" x14ac:dyDescent="0.25">
      <c r="C6" s="2">
        <f>IF(D6="","",$C5+1)</f>
        <v>2</v>
      </c>
      <c r="D6" t="s">
        <v>2</v>
      </c>
      <c r="E6" s="2">
        <f>IF(F6="","",IF(F6&lt;13,SUM(H6:Y6),SUM(AH6:AY6)))</f>
        <v>0</v>
      </c>
      <c r="F6" s="9">
        <f>IF($D6="","",COUNTA($H6:$Y6))</f>
        <v>0</v>
      </c>
      <c r="AH6" s="2" t="str">
        <f t="shared" si="0"/>
        <v/>
      </c>
      <c r="AI6" s="2" t="str">
        <f t="shared" si="1"/>
        <v/>
      </c>
      <c r="AJ6" s="2" t="str">
        <f t="shared" si="2"/>
        <v/>
      </c>
      <c r="AK6" s="2" t="str">
        <f t="shared" si="3"/>
        <v/>
      </c>
      <c r="AL6" s="2" t="str">
        <f t="shared" si="4"/>
        <v/>
      </c>
      <c r="AM6" s="2" t="str">
        <f t="shared" si="5"/>
        <v/>
      </c>
      <c r="AN6" s="2" t="str">
        <f t="shared" si="6"/>
        <v/>
      </c>
      <c r="AO6" s="2" t="str">
        <f t="shared" si="7"/>
        <v/>
      </c>
      <c r="AP6" s="2" t="str">
        <f t="shared" si="8"/>
        <v/>
      </c>
      <c r="AQ6" s="2" t="str">
        <f t="shared" si="9"/>
        <v/>
      </c>
      <c r="AR6" s="2" t="str">
        <f t="shared" si="10"/>
        <v/>
      </c>
      <c r="AS6" s="2" t="str">
        <f t="shared" si="11"/>
        <v/>
      </c>
    </row>
    <row r="7" spans="2:45" x14ac:dyDescent="0.25">
      <c r="C7" s="2">
        <f>IF(D7="","",$C6+1)</f>
        <v>3</v>
      </c>
      <c r="D7" t="s">
        <v>3</v>
      </c>
      <c r="E7" s="2">
        <f>IF(F7="","",IF(F7&lt;13,SUM(H7:Y7),SUM(AH7:AY7)))</f>
        <v>0</v>
      </c>
      <c r="F7" s="9">
        <f>IF($D7="","",COUNTA($H7:$Y7))</f>
        <v>0</v>
      </c>
      <c r="AH7" s="2" t="str">
        <f t="shared" si="0"/>
        <v/>
      </c>
      <c r="AI7" s="2" t="str">
        <f t="shared" si="1"/>
        <v/>
      </c>
      <c r="AJ7" s="2" t="str">
        <f t="shared" si="2"/>
        <v/>
      </c>
      <c r="AK7" s="2" t="str">
        <f t="shared" si="3"/>
        <v/>
      </c>
      <c r="AL7" s="2" t="str">
        <f t="shared" si="4"/>
        <v/>
      </c>
      <c r="AM7" s="2" t="str">
        <f t="shared" si="5"/>
        <v/>
      </c>
      <c r="AN7" s="2" t="str">
        <f t="shared" si="6"/>
        <v/>
      </c>
      <c r="AO7" s="2" t="str">
        <f t="shared" si="7"/>
        <v/>
      </c>
      <c r="AP7" s="2" t="str">
        <f t="shared" si="8"/>
        <v/>
      </c>
      <c r="AQ7" s="2" t="str">
        <f t="shared" si="9"/>
        <v/>
      </c>
      <c r="AR7" s="2" t="str">
        <f t="shared" si="10"/>
        <v/>
      </c>
      <c r="AS7" s="2" t="str">
        <f t="shared" si="11"/>
        <v/>
      </c>
    </row>
    <row r="8" spans="2:45" x14ac:dyDescent="0.25">
      <c r="C8" s="2">
        <f t="shared" ref="C8:C35" si="12">IF(D8="","",$C7+1)</f>
        <v>4</v>
      </c>
      <c r="D8" t="s">
        <v>4</v>
      </c>
      <c r="E8" s="2">
        <f>IF(F8="","",IF(F8&lt;13,SUM(H8:Y8),SUM(AH8:AY8)))</f>
        <v>0</v>
      </c>
      <c r="F8" s="9">
        <f>IF($D8="","",COUNTA($H8:$Y8))</f>
        <v>0</v>
      </c>
      <c r="AH8" s="2" t="str">
        <f t="shared" si="0"/>
        <v/>
      </c>
      <c r="AI8" s="2" t="str">
        <f t="shared" si="1"/>
        <v/>
      </c>
      <c r="AJ8" s="2" t="str">
        <f t="shared" si="2"/>
        <v/>
      </c>
      <c r="AK8" s="2" t="str">
        <f t="shared" si="3"/>
        <v/>
      </c>
      <c r="AL8" s="2" t="str">
        <f t="shared" si="4"/>
        <v/>
      </c>
      <c r="AM8" s="2" t="str">
        <f t="shared" si="5"/>
        <v/>
      </c>
      <c r="AN8" s="2" t="str">
        <f t="shared" si="6"/>
        <v/>
      </c>
      <c r="AO8" s="2" t="str">
        <f t="shared" si="7"/>
        <v/>
      </c>
      <c r="AP8" s="2" t="str">
        <f t="shared" si="8"/>
        <v/>
      </c>
      <c r="AQ8" s="2" t="str">
        <f t="shared" si="9"/>
        <v/>
      </c>
      <c r="AR8" s="2" t="str">
        <f t="shared" si="10"/>
        <v/>
      </c>
      <c r="AS8" s="2" t="str">
        <f t="shared" si="11"/>
        <v/>
      </c>
    </row>
    <row r="9" spans="2:45" x14ac:dyDescent="0.25">
      <c r="C9" s="2">
        <f t="shared" si="12"/>
        <v>5</v>
      </c>
      <c r="D9" t="s">
        <v>5</v>
      </c>
      <c r="E9" s="2">
        <f>IF(F9="","",IF(F9&lt;13,SUM(H9:Y9),SUM(AH9:AY9)))</f>
        <v>0</v>
      </c>
      <c r="F9" s="9">
        <f>IF($D9="","",COUNTA($H9:$Y9))</f>
        <v>0</v>
      </c>
      <c r="AH9" s="2" t="str">
        <f t="shared" si="0"/>
        <v/>
      </c>
      <c r="AI9" s="2" t="str">
        <f t="shared" si="1"/>
        <v/>
      </c>
      <c r="AJ9" s="2" t="str">
        <f t="shared" si="2"/>
        <v/>
      </c>
      <c r="AK9" s="2" t="str">
        <f t="shared" si="3"/>
        <v/>
      </c>
      <c r="AL9" s="2" t="str">
        <f t="shared" si="4"/>
        <v/>
      </c>
      <c r="AM9" s="2" t="str">
        <f t="shared" si="5"/>
        <v/>
      </c>
      <c r="AN9" s="2" t="str">
        <f t="shared" si="6"/>
        <v/>
      </c>
      <c r="AO9" s="2" t="str">
        <f t="shared" si="7"/>
        <v/>
      </c>
      <c r="AP9" s="2" t="str">
        <f t="shared" si="8"/>
        <v/>
      </c>
      <c r="AQ9" s="2" t="str">
        <f t="shared" si="9"/>
        <v/>
      </c>
      <c r="AR9" s="2" t="str">
        <f t="shared" si="10"/>
        <v/>
      </c>
      <c r="AS9" s="2" t="str">
        <f t="shared" si="11"/>
        <v/>
      </c>
    </row>
    <row r="10" spans="2:45" x14ac:dyDescent="0.25">
      <c r="C10" s="2">
        <f t="shared" si="12"/>
        <v>6</v>
      </c>
      <c r="D10" t="s">
        <v>6</v>
      </c>
      <c r="E10" s="2">
        <f>IF(F10="","",IF(F10&lt;13,SUM(H10:Y10),SUM(AH10:AY10)))</f>
        <v>0</v>
      </c>
      <c r="F10" s="9">
        <f>IF($D10="","",COUNTA($H10:$Y10))</f>
        <v>0</v>
      </c>
      <c r="AH10" s="2" t="str">
        <f t="shared" si="0"/>
        <v/>
      </c>
      <c r="AI10" s="2" t="str">
        <f t="shared" si="1"/>
        <v/>
      </c>
      <c r="AJ10" s="2" t="str">
        <f t="shared" si="2"/>
        <v/>
      </c>
      <c r="AK10" s="2" t="str">
        <f t="shared" si="3"/>
        <v/>
      </c>
      <c r="AL10" s="2" t="str">
        <f t="shared" si="4"/>
        <v/>
      </c>
      <c r="AM10" s="2" t="str">
        <f t="shared" si="5"/>
        <v/>
      </c>
      <c r="AN10" s="2" t="str">
        <f t="shared" si="6"/>
        <v/>
      </c>
      <c r="AO10" s="2" t="str">
        <f t="shared" si="7"/>
        <v/>
      </c>
      <c r="AP10" s="2" t="str">
        <f t="shared" si="8"/>
        <v/>
      </c>
      <c r="AQ10" s="2" t="str">
        <f t="shared" si="9"/>
        <v/>
      </c>
      <c r="AR10" s="2" t="str">
        <f t="shared" si="10"/>
        <v/>
      </c>
      <c r="AS10" s="2" t="str">
        <f t="shared" si="11"/>
        <v/>
      </c>
    </row>
    <row r="11" spans="2:45" x14ac:dyDescent="0.25">
      <c r="C11" s="2">
        <f t="shared" si="12"/>
        <v>7</v>
      </c>
      <c r="D11" t="s">
        <v>7</v>
      </c>
      <c r="E11" s="2">
        <f>IF(F11="","",IF(F11&lt;13,SUM(H11:Y11),SUM(AH11:AY11)))</f>
        <v>0</v>
      </c>
      <c r="F11" s="9">
        <f>IF($D11="","",COUNTA($H11:$Y11))</f>
        <v>0</v>
      </c>
      <c r="AH11" s="2" t="str">
        <f t="shared" si="0"/>
        <v/>
      </c>
      <c r="AI11" s="2" t="str">
        <f t="shared" si="1"/>
        <v/>
      </c>
      <c r="AJ11" s="2" t="str">
        <f t="shared" si="2"/>
        <v/>
      </c>
      <c r="AK11" s="2" t="str">
        <f t="shared" si="3"/>
        <v/>
      </c>
      <c r="AL11" s="2" t="str">
        <f t="shared" si="4"/>
        <v/>
      </c>
      <c r="AM11" s="2" t="str">
        <f t="shared" si="5"/>
        <v/>
      </c>
      <c r="AN11" s="2" t="str">
        <f t="shared" si="6"/>
        <v/>
      </c>
      <c r="AO11" s="2" t="str">
        <f t="shared" si="7"/>
        <v/>
      </c>
      <c r="AP11" s="2" t="str">
        <f t="shared" si="8"/>
        <v/>
      </c>
      <c r="AQ11" s="2" t="str">
        <f t="shared" si="9"/>
        <v/>
      </c>
      <c r="AR11" s="2" t="str">
        <f t="shared" si="10"/>
        <v/>
      </c>
      <c r="AS11" s="2" t="str">
        <f t="shared" si="11"/>
        <v/>
      </c>
    </row>
    <row r="12" spans="2:45" x14ac:dyDescent="0.25">
      <c r="C12" s="2">
        <f t="shared" si="12"/>
        <v>8</v>
      </c>
      <c r="D12" t="s">
        <v>8</v>
      </c>
      <c r="E12" s="2">
        <f>IF(F12="","",IF(F12&lt;13,SUM(H12:Y12),SUM(AH12:AY12)))</f>
        <v>0</v>
      </c>
      <c r="F12" s="9">
        <f>IF($D12="","",COUNTA($H12:$Y12))</f>
        <v>0</v>
      </c>
      <c r="AH12" s="2" t="str">
        <f t="shared" si="0"/>
        <v/>
      </c>
      <c r="AI12" s="2" t="str">
        <f t="shared" si="1"/>
        <v/>
      </c>
      <c r="AJ12" s="2" t="str">
        <f t="shared" si="2"/>
        <v/>
      </c>
      <c r="AK12" s="2" t="str">
        <f t="shared" si="3"/>
        <v/>
      </c>
      <c r="AL12" s="2" t="str">
        <f t="shared" si="4"/>
        <v/>
      </c>
      <c r="AM12" s="2" t="str">
        <f t="shared" si="5"/>
        <v/>
      </c>
      <c r="AN12" s="2" t="str">
        <f t="shared" si="6"/>
        <v/>
      </c>
      <c r="AO12" s="2" t="str">
        <f t="shared" si="7"/>
        <v/>
      </c>
      <c r="AP12" s="2" t="str">
        <f t="shared" si="8"/>
        <v/>
      </c>
      <c r="AQ12" s="2" t="str">
        <f t="shared" si="9"/>
        <v/>
      </c>
      <c r="AR12" s="2" t="str">
        <f t="shared" si="10"/>
        <v/>
      </c>
      <c r="AS12" s="2" t="str">
        <f t="shared" si="11"/>
        <v/>
      </c>
    </row>
    <row r="13" spans="2:45" x14ac:dyDescent="0.25">
      <c r="C13" s="2">
        <f t="shared" si="12"/>
        <v>9</v>
      </c>
      <c r="D13" t="s">
        <v>9</v>
      </c>
      <c r="E13" s="2">
        <f>IF(F13="","",IF(F13&lt;13,SUM(H13:Y13),SUM(AH13:AY13)))</f>
        <v>0</v>
      </c>
      <c r="F13" s="9">
        <f>IF($D13="","",COUNTA($H13:$Y13))</f>
        <v>0</v>
      </c>
      <c r="AH13" s="2" t="str">
        <f t="shared" si="0"/>
        <v/>
      </c>
      <c r="AI13" s="2" t="str">
        <f t="shared" si="1"/>
        <v/>
      </c>
      <c r="AJ13" s="2" t="str">
        <f t="shared" si="2"/>
        <v/>
      </c>
      <c r="AK13" s="2" t="str">
        <f t="shared" si="3"/>
        <v/>
      </c>
      <c r="AL13" s="2" t="str">
        <f t="shared" si="4"/>
        <v/>
      </c>
      <c r="AM13" s="2" t="str">
        <f t="shared" si="5"/>
        <v/>
      </c>
      <c r="AN13" s="2" t="str">
        <f t="shared" si="6"/>
        <v/>
      </c>
      <c r="AO13" s="2" t="str">
        <f t="shared" si="7"/>
        <v/>
      </c>
      <c r="AP13" s="2" t="str">
        <f t="shared" si="8"/>
        <v/>
      </c>
      <c r="AQ13" s="2" t="str">
        <f t="shared" si="9"/>
        <v/>
      </c>
      <c r="AR13" s="2" t="str">
        <f t="shared" si="10"/>
        <v/>
      </c>
      <c r="AS13" s="2" t="str">
        <f t="shared" si="11"/>
        <v/>
      </c>
    </row>
    <row r="14" spans="2:45" x14ac:dyDescent="0.25">
      <c r="C14" s="2">
        <f t="shared" si="12"/>
        <v>10</v>
      </c>
      <c r="D14" t="s">
        <v>10</v>
      </c>
      <c r="E14" s="2">
        <f>IF(F14="","",IF(F14&lt;13,SUM(H14:Y14),SUM(AH14:AY14)))</f>
        <v>0</v>
      </c>
      <c r="F14" s="9">
        <f>IF($D14="","",COUNTA($H14:$Y14))</f>
        <v>0</v>
      </c>
      <c r="AH14" s="2" t="str">
        <f t="shared" si="0"/>
        <v/>
      </c>
      <c r="AI14" s="2" t="str">
        <f t="shared" si="1"/>
        <v/>
      </c>
      <c r="AJ14" s="2" t="str">
        <f t="shared" si="2"/>
        <v/>
      </c>
      <c r="AK14" s="2" t="str">
        <f t="shared" si="3"/>
        <v/>
      </c>
      <c r="AL14" s="2" t="str">
        <f t="shared" si="4"/>
        <v/>
      </c>
      <c r="AM14" s="2" t="str">
        <f t="shared" si="5"/>
        <v/>
      </c>
      <c r="AN14" s="2" t="str">
        <f t="shared" si="6"/>
        <v/>
      </c>
      <c r="AO14" s="2" t="str">
        <f t="shared" si="7"/>
        <v/>
      </c>
      <c r="AP14" s="2" t="str">
        <f t="shared" si="8"/>
        <v/>
      </c>
      <c r="AQ14" s="2" t="str">
        <f t="shared" si="9"/>
        <v/>
      </c>
      <c r="AR14" s="2" t="str">
        <f t="shared" si="10"/>
        <v/>
      </c>
      <c r="AS14" s="2" t="str">
        <f t="shared" si="11"/>
        <v/>
      </c>
    </row>
    <row r="15" spans="2:45" x14ac:dyDescent="0.25">
      <c r="C15" s="2">
        <f t="shared" si="12"/>
        <v>11</v>
      </c>
      <c r="D15" t="s">
        <v>11</v>
      </c>
      <c r="E15" s="2">
        <f>IF(F15="","",IF(F15&lt;13,SUM(H15:Y15),SUM(AH15:AY15)))</f>
        <v>0</v>
      </c>
      <c r="F15" s="9">
        <f>IF($D15="","",COUNTA($H15:$Y15))</f>
        <v>0</v>
      </c>
      <c r="P15" s="8"/>
      <c r="AH15" s="2" t="str">
        <f t="shared" si="0"/>
        <v/>
      </c>
      <c r="AI15" s="2" t="str">
        <f t="shared" si="1"/>
        <v/>
      </c>
      <c r="AJ15" s="2" t="str">
        <f t="shared" si="2"/>
        <v/>
      </c>
      <c r="AK15" s="2" t="str">
        <f t="shared" si="3"/>
        <v/>
      </c>
      <c r="AL15" s="2" t="str">
        <f t="shared" si="4"/>
        <v/>
      </c>
      <c r="AM15" s="2" t="str">
        <f t="shared" si="5"/>
        <v/>
      </c>
      <c r="AN15" s="2" t="str">
        <f t="shared" si="6"/>
        <v/>
      </c>
      <c r="AO15" s="2" t="str">
        <f t="shared" si="7"/>
        <v/>
      </c>
      <c r="AP15" s="2" t="str">
        <f t="shared" si="8"/>
        <v/>
      </c>
      <c r="AQ15" s="2" t="str">
        <f t="shared" si="9"/>
        <v/>
      </c>
      <c r="AR15" s="2" t="str">
        <f t="shared" si="10"/>
        <v/>
      </c>
      <c r="AS15" s="2" t="str">
        <f t="shared" si="11"/>
        <v/>
      </c>
    </row>
    <row r="16" spans="2:45" x14ac:dyDescent="0.25">
      <c r="C16" s="2">
        <f t="shared" si="12"/>
        <v>12</v>
      </c>
      <c r="D16" t="s">
        <v>12</v>
      </c>
      <c r="E16" s="2">
        <f>IF(F16="","",IF(F16&lt;13,SUM(H16:Y16),SUM(AH16:AY16)))</f>
        <v>0</v>
      </c>
      <c r="F16" s="9">
        <f>IF($D16="","",COUNTA($H16:$Y16))</f>
        <v>0</v>
      </c>
      <c r="AH16" s="2" t="str">
        <f>IF($F16&lt;13,"",LARGE($H16:$Y16,1))</f>
        <v/>
      </c>
      <c r="AI16" s="2" t="str">
        <f>IF($F16&lt;13,"",LARGE($H16:$Y16,2))</f>
        <v/>
      </c>
      <c r="AJ16" s="2" t="str">
        <f>IF($F16&lt;13,"",LARGE($H16:$Y16,3))</f>
        <v/>
      </c>
      <c r="AK16" s="2" t="str">
        <f>IF($F16&lt;13,"",LARGE($H16:$Y16,4))</f>
        <v/>
      </c>
      <c r="AL16" s="2" t="str">
        <f>IF($F16&lt;13,"",LARGE($H16:$Y16,5))</f>
        <v/>
      </c>
      <c r="AM16" s="2" t="str">
        <f>IF($F16&lt;13,"",LARGE($H16:$Y16,6))</f>
        <v/>
      </c>
      <c r="AN16" s="2" t="str">
        <f>IF($F16&lt;13,"",LARGE($H16:$Y16,7))</f>
        <v/>
      </c>
      <c r="AO16" s="2" t="str">
        <f>IF($F16&lt;13,"",LARGE($H16:$Y16,8))</f>
        <v/>
      </c>
      <c r="AP16" s="2" t="str">
        <f>IF($F16&lt;13,"",LARGE($H16:$Y16,9))</f>
        <v/>
      </c>
      <c r="AQ16" s="2" t="str">
        <f>IF($F16&lt;13,"",LARGE($H16:$Y16,10))</f>
        <v/>
      </c>
      <c r="AR16" s="2" t="str">
        <f>IF($F16&lt;13,"",LARGE($H16:$Y16,11))</f>
        <v/>
      </c>
      <c r="AS16" s="2" t="str">
        <f>IF($F16&lt;13,"",LARGE($H16:$Y16,12))</f>
        <v/>
      </c>
    </row>
    <row r="17" spans="3:45" x14ac:dyDescent="0.25">
      <c r="C17" s="2">
        <f t="shared" si="12"/>
        <v>13</v>
      </c>
      <c r="D17" t="s">
        <v>13</v>
      </c>
      <c r="E17" s="2">
        <f>IF(F17="","",IF(F17&lt;13,SUM(H17:Y17),SUM(AH17:AY17)))</f>
        <v>0</v>
      </c>
      <c r="F17" s="9">
        <f>IF($D17="","",COUNTA($H17:$Y17))</f>
        <v>0</v>
      </c>
      <c r="AH17" s="2" t="str">
        <f t="shared" ref="AH17:AH34" si="13">IF($F17&lt;13,"",LARGE($H17:$Y17,1))</f>
        <v/>
      </c>
      <c r="AI17" s="2" t="str">
        <f t="shared" ref="AI17:AI34" si="14">IF($F17&lt;13,"",LARGE($H17:$Y17,2))</f>
        <v/>
      </c>
      <c r="AJ17" s="2" t="str">
        <f t="shared" ref="AJ17:AJ34" si="15">IF($F17&lt;13,"",LARGE($H17:$Y17,3))</f>
        <v/>
      </c>
      <c r="AK17" s="2" t="str">
        <f t="shared" ref="AK17:AK34" si="16">IF($F17&lt;13,"",LARGE($H17:$Y17,4))</f>
        <v/>
      </c>
      <c r="AL17" s="2" t="str">
        <f t="shared" ref="AL17:AL34" si="17">IF($F17&lt;13,"",LARGE($H17:$Y17,5))</f>
        <v/>
      </c>
      <c r="AM17" s="2" t="str">
        <f t="shared" ref="AM17:AM34" si="18">IF($F17&lt;13,"",LARGE($H17:$Y17,6))</f>
        <v/>
      </c>
      <c r="AN17" s="2" t="str">
        <f t="shared" ref="AN17:AN34" si="19">IF($F17&lt;13,"",LARGE($H17:$Y17,7))</f>
        <v/>
      </c>
      <c r="AO17" s="2" t="str">
        <f t="shared" ref="AO17:AO34" si="20">IF($F17&lt;13,"",LARGE($H17:$Y17,8))</f>
        <v/>
      </c>
      <c r="AP17" s="2" t="str">
        <f t="shared" ref="AP17:AP34" si="21">IF($F17&lt;13,"",LARGE($H17:$Y17,9))</f>
        <v/>
      </c>
      <c r="AQ17" s="2" t="str">
        <f t="shared" ref="AQ17:AQ34" si="22">IF($F17&lt;13,"",LARGE($H17:$Y17,10))</f>
        <v/>
      </c>
      <c r="AR17" s="2" t="str">
        <f t="shared" ref="AR17:AR34" si="23">IF($F17&lt;13,"",LARGE($H17:$Y17,11))</f>
        <v/>
      </c>
      <c r="AS17" s="2" t="str">
        <f t="shared" ref="AS17:AS34" si="24">IF($F17&lt;13,"",LARGE($H17:$Y17,12))</f>
        <v/>
      </c>
    </row>
    <row r="18" spans="3:45" x14ac:dyDescent="0.25">
      <c r="C18" s="2">
        <f t="shared" si="12"/>
        <v>14</v>
      </c>
      <c r="D18" t="s">
        <v>14</v>
      </c>
      <c r="E18" s="2">
        <f>IF(F18="","",IF(F18&lt;13,SUM(H18:Y18),SUM(AH18:AY18)))</f>
        <v>0</v>
      </c>
      <c r="F18" s="9">
        <f>IF($D18="","",COUNTA($H18:$Y18))</f>
        <v>0</v>
      </c>
      <c r="AH18" s="2" t="str">
        <f t="shared" si="13"/>
        <v/>
      </c>
      <c r="AI18" s="2" t="str">
        <f t="shared" si="14"/>
        <v/>
      </c>
      <c r="AJ18" s="2" t="str">
        <f t="shared" si="15"/>
        <v/>
      </c>
      <c r="AK18" s="2" t="str">
        <f t="shared" si="16"/>
        <v/>
      </c>
      <c r="AL18" s="2" t="str">
        <f t="shared" si="17"/>
        <v/>
      </c>
      <c r="AM18" s="2" t="str">
        <f t="shared" si="18"/>
        <v/>
      </c>
      <c r="AN18" s="2" t="str">
        <f t="shared" si="19"/>
        <v/>
      </c>
      <c r="AO18" s="2" t="str">
        <f t="shared" si="20"/>
        <v/>
      </c>
      <c r="AP18" s="2" t="str">
        <f t="shared" si="21"/>
        <v/>
      </c>
      <c r="AQ18" s="2" t="str">
        <f t="shared" si="22"/>
        <v/>
      </c>
      <c r="AR18" s="2" t="str">
        <f t="shared" si="23"/>
        <v/>
      </c>
      <c r="AS18" s="2" t="str">
        <f t="shared" si="24"/>
        <v/>
      </c>
    </row>
    <row r="19" spans="3:45" x14ac:dyDescent="0.25">
      <c r="C19" s="2">
        <f t="shared" si="12"/>
        <v>15</v>
      </c>
      <c r="D19" t="s">
        <v>15</v>
      </c>
      <c r="E19" s="2">
        <f>IF(F19="","",IF(F19&lt;13,SUM(H19:Y19),SUM(AH19:AY19)))</f>
        <v>0</v>
      </c>
      <c r="F19" s="9">
        <f>IF($D19="","",COUNTA($H19:$Y19))</f>
        <v>0</v>
      </c>
      <c r="AH19" s="2" t="str">
        <f t="shared" si="13"/>
        <v/>
      </c>
      <c r="AI19" s="2" t="str">
        <f t="shared" si="14"/>
        <v/>
      </c>
      <c r="AJ19" s="2" t="str">
        <f t="shared" si="15"/>
        <v/>
      </c>
      <c r="AK19" s="2" t="str">
        <f t="shared" si="16"/>
        <v/>
      </c>
      <c r="AL19" s="2" t="str">
        <f t="shared" si="17"/>
        <v/>
      </c>
      <c r="AM19" s="2" t="str">
        <f t="shared" si="18"/>
        <v/>
      </c>
      <c r="AN19" s="2" t="str">
        <f t="shared" si="19"/>
        <v/>
      </c>
      <c r="AO19" s="2" t="str">
        <f t="shared" si="20"/>
        <v/>
      </c>
      <c r="AP19" s="2" t="str">
        <f t="shared" si="21"/>
        <v/>
      </c>
      <c r="AQ19" s="2" t="str">
        <f t="shared" si="22"/>
        <v/>
      </c>
      <c r="AR19" s="2" t="str">
        <f t="shared" si="23"/>
        <v/>
      </c>
      <c r="AS19" s="2" t="str">
        <f t="shared" si="24"/>
        <v/>
      </c>
    </row>
    <row r="20" spans="3:45" x14ac:dyDescent="0.25">
      <c r="C20" s="2">
        <f t="shared" si="12"/>
        <v>16</v>
      </c>
      <c r="D20" t="s">
        <v>17</v>
      </c>
      <c r="E20" s="2">
        <f>IF(F20="","",IF(F20&lt;13,SUM(H20:Y20),SUM(AH20:AY20)))</f>
        <v>0</v>
      </c>
      <c r="F20" s="9">
        <f>IF($D20="","",COUNTA($H20:$Y20))</f>
        <v>0</v>
      </c>
      <c r="AH20" s="2" t="str">
        <f t="shared" si="13"/>
        <v/>
      </c>
      <c r="AI20" s="2" t="str">
        <f t="shared" si="14"/>
        <v/>
      </c>
      <c r="AJ20" s="2" t="str">
        <f t="shared" si="15"/>
        <v/>
      </c>
      <c r="AK20" s="2" t="str">
        <f t="shared" si="16"/>
        <v/>
      </c>
      <c r="AL20" s="2" t="str">
        <f t="shared" si="17"/>
        <v/>
      </c>
      <c r="AM20" s="2" t="str">
        <f t="shared" si="18"/>
        <v/>
      </c>
      <c r="AN20" s="2" t="str">
        <f t="shared" si="19"/>
        <v/>
      </c>
      <c r="AO20" s="2" t="str">
        <f t="shared" si="20"/>
        <v/>
      </c>
      <c r="AP20" s="2" t="str">
        <f t="shared" si="21"/>
        <v/>
      </c>
      <c r="AQ20" s="2" t="str">
        <f t="shared" si="22"/>
        <v/>
      </c>
      <c r="AR20" s="2" t="str">
        <f t="shared" si="23"/>
        <v/>
      </c>
      <c r="AS20" s="2" t="str">
        <f t="shared" si="24"/>
        <v/>
      </c>
    </row>
    <row r="21" spans="3:45" x14ac:dyDescent="0.25">
      <c r="C21" s="2" t="str">
        <f t="shared" si="12"/>
        <v/>
      </c>
      <c r="D21" t="str">
        <f>IF('VM (H)'!$D21="","",'VM (H)'!$D21)</f>
        <v/>
      </c>
      <c r="E21" s="2" t="str">
        <f>IF(F21="","",IF(F21&lt;13,SUM(H21:Y21),SUM(AH21:AY21)))</f>
        <v/>
      </c>
      <c r="F21" s="9" t="str">
        <f>IF($D21="","",COUNTA($H21:$Y21))</f>
        <v/>
      </c>
      <c r="AH21" s="2" t="e">
        <f t="shared" si="13"/>
        <v>#NUM!</v>
      </c>
      <c r="AI21" s="2" t="e">
        <f t="shared" si="14"/>
        <v>#NUM!</v>
      </c>
      <c r="AJ21" s="2" t="e">
        <f t="shared" si="15"/>
        <v>#NUM!</v>
      </c>
      <c r="AK21" s="2" t="e">
        <f t="shared" si="16"/>
        <v>#NUM!</v>
      </c>
      <c r="AL21" s="2" t="e">
        <f t="shared" si="17"/>
        <v>#NUM!</v>
      </c>
      <c r="AM21" s="2" t="e">
        <f t="shared" si="18"/>
        <v>#NUM!</v>
      </c>
      <c r="AN21" s="2" t="e">
        <f t="shared" si="19"/>
        <v>#NUM!</v>
      </c>
      <c r="AO21" s="2" t="e">
        <f t="shared" si="20"/>
        <v>#NUM!</v>
      </c>
      <c r="AP21" s="2" t="e">
        <f t="shared" si="21"/>
        <v>#NUM!</v>
      </c>
      <c r="AQ21" s="2" t="e">
        <f t="shared" si="22"/>
        <v>#NUM!</v>
      </c>
      <c r="AR21" s="2" t="e">
        <f t="shared" si="23"/>
        <v>#NUM!</v>
      </c>
      <c r="AS21" s="2" t="e">
        <f t="shared" si="24"/>
        <v>#NUM!</v>
      </c>
    </row>
    <row r="22" spans="3:45" x14ac:dyDescent="0.25">
      <c r="C22" s="2" t="str">
        <f t="shared" si="12"/>
        <v/>
      </c>
      <c r="D22" t="str">
        <f>IF('VM (H)'!$D22="","",'VM (H)'!$D22)</f>
        <v/>
      </c>
      <c r="E22" s="2" t="str">
        <f>IF(F22="","",IF(F22&lt;13,SUM(H22:Y22),SUM(AH22:AY22)))</f>
        <v/>
      </c>
      <c r="F22" s="9" t="str">
        <f>IF($D22="","",COUNTA($H22:$Y22))</f>
        <v/>
      </c>
      <c r="AH22" s="2" t="e">
        <f t="shared" si="13"/>
        <v>#NUM!</v>
      </c>
      <c r="AI22" s="2" t="e">
        <f t="shared" si="14"/>
        <v>#NUM!</v>
      </c>
      <c r="AJ22" s="2" t="e">
        <f t="shared" si="15"/>
        <v>#NUM!</v>
      </c>
      <c r="AK22" s="2" t="e">
        <f t="shared" si="16"/>
        <v>#NUM!</v>
      </c>
      <c r="AL22" s="2" t="e">
        <f t="shared" si="17"/>
        <v>#NUM!</v>
      </c>
      <c r="AM22" s="2" t="e">
        <f t="shared" si="18"/>
        <v>#NUM!</v>
      </c>
      <c r="AN22" s="2" t="e">
        <f t="shared" si="19"/>
        <v>#NUM!</v>
      </c>
      <c r="AO22" s="2" t="e">
        <f t="shared" si="20"/>
        <v>#NUM!</v>
      </c>
      <c r="AP22" s="2" t="e">
        <f t="shared" si="21"/>
        <v>#NUM!</v>
      </c>
      <c r="AQ22" s="2" t="e">
        <f t="shared" si="22"/>
        <v>#NUM!</v>
      </c>
      <c r="AR22" s="2" t="e">
        <f t="shared" si="23"/>
        <v>#NUM!</v>
      </c>
      <c r="AS22" s="2" t="e">
        <f t="shared" si="24"/>
        <v>#NUM!</v>
      </c>
    </row>
    <row r="23" spans="3:45" x14ac:dyDescent="0.25">
      <c r="C23" s="2" t="str">
        <f t="shared" si="12"/>
        <v/>
      </c>
      <c r="D23" t="str">
        <f>IF('VM (H)'!$D23="","",'VM (H)'!$D23)</f>
        <v/>
      </c>
      <c r="E23" s="2" t="str">
        <f>IF(F23="","",IF(F23&lt;13,SUM(H23:Y23),SUM(AH23:AY23)))</f>
        <v/>
      </c>
      <c r="F23" s="9" t="str">
        <f>IF($D23="","",COUNTA($H23:$Y23))</f>
        <v/>
      </c>
      <c r="AH23" s="2" t="e">
        <f t="shared" si="13"/>
        <v>#NUM!</v>
      </c>
      <c r="AI23" s="2" t="e">
        <f t="shared" si="14"/>
        <v>#NUM!</v>
      </c>
      <c r="AJ23" s="2" t="e">
        <f t="shared" si="15"/>
        <v>#NUM!</v>
      </c>
      <c r="AK23" s="2" t="e">
        <f t="shared" si="16"/>
        <v>#NUM!</v>
      </c>
      <c r="AL23" s="2" t="e">
        <f t="shared" si="17"/>
        <v>#NUM!</v>
      </c>
      <c r="AM23" s="2" t="e">
        <f t="shared" si="18"/>
        <v>#NUM!</v>
      </c>
      <c r="AN23" s="2" t="e">
        <f t="shared" si="19"/>
        <v>#NUM!</v>
      </c>
      <c r="AO23" s="2" t="e">
        <f t="shared" si="20"/>
        <v>#NUM!</v>
      </c>
      <c r="AP23" s="2" t="e">
        <f t="shared" si="21"/>
        <v>#NUM!</v>
      </c>
      <c r="AQ23" s="2" t="e">
        <f t="shared" si="22"/>
        <v>#NUM!</v>
      </c>
      <c r="AR23" s="2" t="e">
        <f t="shared" si="23"/>
        <v>#NUM!</v>
      </c>
      <c r="AS23" s="2" t="e">
        <f t="shared" si="24"/>
        <v>#NUM!</v>
      </c>
    </row>
    <row r="24" spans="3:45" x14ac:dyDescent="0.25">
      <c r="C24" s="2" t="str">
        <f t="shared" si="12"/>
        <v/>
      </c>
      <c r="D24" t="str">
        <f>IF('VM (H)'!$D24="","",'VM (H)'!$D24)</f>
        <v/>
      </c>
      <c r="E24" s="2" t="str">
        <f>IF(F24="","",IF(F24&lt;13,SUM(H24:Y24),SUM(AH24:AY24)))</f>
        <v/>
      </c>
      <c r="F24" s="9" t="str">
        <f>IF($D24="","",COUNTA($H24:$Y24))</f>
        <v/>
      </c>
      <c r="AH24" s="2" t="e">
        <f t="shared" si="13"/>
        <v>#NUM!</v>
      </c>
      <c r="AI24" s="2" t="e">
        <f t="shared" si="14"/>
        <v>#NUM!</v>
      </c>
      <c r="AJ24" s="2" t="e">
        <f t="shared" si="15"/>
        <v>#NUM!</v>
      </c>
      <c r="AK24" s="2" t="e">
        <f t="shared" si="16"/>
        <v>#NUM!</v>
      </c>
      <c r="AL24" s="2" t="e">
        <f t="shared" si="17"/>
        <v>#NUM!</v>
      </c>
      <c r="AM24" s="2" t="e">
        <f t="shared" si="18"/>
        <v>#NUM!</v>
      </c>
      <c r="AN24" s="2" t="e">
        <f t="shared" si="19"/>
        <v>#NUM!</v>
      </c>
      <c r="AO24" s="2" t="e">
        <f t="shared" si="20"/>
        <v>#NUM!</v>
      </c>
      <c r="AP24" s="2" t="e">
        <f t="shared" si="21"/>
        <v>#NUM!</v>
      </c>
      <c r="AQ24" s="2" t="e">
        <f t="shared" si="22"/>
        <v>#NUM!</v>
      </c>
      <c r="AR24" s="2" t="e">
        <f t="shared" si="23"/>
        <v>#NUM!</v>
      </c>
      <c r="AS24" s="2" t="e">
        <f t="shared" si="24"/>
        <v>#NUM!</v>
      </c>
    </row>
    <row r="25" spans="3:45" x14ac:dyDescent="0.25">
      <c r="C25" s="2" t="str">
        <f t="shared" si="12"/>
        <v/>
      </c>
      <c r="D25" t="str">
        <f>IF('VM (H)'!$D25="","",'VM (H)'!$D25)</f>
        <v/>
      </c>
      <c r="E25" s="2" t="str">
        <f>IF(F25="","",IF(F25&lt;13,SUM(H25:Y25),SUM(AH25:AY25)))</f>
        <v/>
      </c>
      <c r="F25" s="9" t="str">
        <f>IF($D25="","",COUNTA($H25:$Y25))</f>
        <v/>
      </c>
      <c r="AH25" s="2" t="e">
        <f t="shared" si="13"/>
        <v>#NUM!</v>
      </c>
      <c r="AI25" s="2" t="e">
        <f t="shared" si="14"/>
        <v>#NUM!</v>
      </c>
      <c r="AJ25" s="2" t="e">
        <f t="shared" si="15"/>
        <v>#NUM!</v>
      </c>
      <c r="AK25" s="2" t="e">
        <f t="shared" si="16"/>
        <v>#NUM!</v>
      </c>
      <c r="AL25" s="2" t="e">
        <f t="shared" si="17"/>
        <v>#NUM!</v>
      </c>
      <c r="AM25" s="2" t="e">
        <f t="shared" si="18"/>
        <v>#NUM!</v>
      </c>
      <c r="AN25" s="2" t="e">
        <f t="shared" si="19"/>
        <v>#NUM!</v>
      </c>
      <c r="AO25" s="2" t="e">
        <f t="shared" si="20"/>
        <v>#NUM!</v>
      </c>
      <c r="AP25" s="2" t="e">
        <f t="shared" si="21"/>
        <v>#NUM!</v>
      </c>
      <c r="AQ25" s="2" t="e">
        <f t="shared" si="22"/>
        <v>#NUM!</v>
      </c>
      <c r="AR25" s="2" t="e">
        <f t="shared" si="23"/>
        <v>#NUM!</v>
      </c>
      <c r="AS25" s="2" t="e">
        <f t="shared" si="24"/>
        <v>#NUM!</v>
      </c>
    </row>
    <row r="26" spans="3:45" x14ac:dyDescent="0.25">
      <c r="C26" s="2" t="str">
        <f t="shared" si="12"/>
        <v/>
      </c>
      <c r="D26" t="str">
        <f>IF('VM (H)'!$D26="","",'VM (H)'!$D26)</f>
        <v/>
      </c>
      <c r="E26" s="2" t="str">
        <f>IF(F26="","",IF(F26&lt;13,SUM(H26:Y26),SUM(AH26:AY26)))</f>
        <v/>
      </c>
      <c r="F26" s="9" t="str">
        <f>IF($D26="","",COUNTA($H26:$Y26))</f>
        <v/>
      </c>
      <c r="AH26" s="2" t="e">
        <f t="shared" si="13"/>
        <v>#NUM!</v>
      </c>
      <c r="AI26" s="2" t="e">
        <f t="shared" si="14"/>
        <v>#NUM!</v>
      </c>
      <c r="AJ26" s="2" t="e">
        <f t="shared" si="15"/>
        <v>#NUM!</v>
      </c>
      <c r="AK26" s="2" t="e">
        <f t="shared" si="16"/>
        <v>#NUM!</v>
      </c>
      <c r="AL26" s="2" t="e">
        <f t="shared" si="17"/>
        <v>#NUM!</v>
      </c>
      <c r="AM26" s="2" t="e">
        <f t="shared" si="18"/>
        <v>#NUM!</v>
      </c>
      <c r="AN26" s="2" t="e">
        <f t="shared" si="19"/>
        <v>#NUM!</v>
      </c>
      <c r="AO26" s="2" t="e">
        <f t="shared" si="20"/>
        <v>#NUM!</v>
      </c>
      <c r="AP26" s="2" t="e">
        <f t="shared" si="21"/>
        <v>#NUM!</v>
      </c>
      <c r="AQ26" s="2" t="e">
        <f t="shared" si="22"/>
        <v>#NUM!</v>
      </c>
      <c r="AR26" s="2" t="e">
        <f t="shared" si="23"/>
        <v>#NUM!</v>
      </c>
      <c r="AS26" s="2" t="e">
        <f t="shared" si="24"/>
        <v>#NUM!</v>
      </c>
    </row>
    <row r="27" spans="3:45" x14ac:dyDescent="0.25">
      <c r="C27" s="2" t="str">
        <f t="shared" si="12"/>
        <v/>
      </c>
      <c r="D27" t="str">
        <f>IF('VM (H)'!$D27="","",'VM (H)'!$D27)</f>
        <v/>
      </c>
      <c r="E27" s="2" t="str">
        <f>IF(F27="","",IF(F27&lt;13,SUM(H27:Y27),SUM(AH27:AY27)))</f>
        <v/>
      </c>
      <c r="F27" s="9" t="str">
        <f>IF($D27="","",COUNTA($H27:$Y27))</f>
        <v/>
      </c>
      <c r="AH27" s="2" t="e">
        <f t="shared" si="13"/>
        <v>#NUM!</v>
      </c>
      <c r="AI27" s="2" t="e">
        <f t="shared" si="14"/>
        <v>#NUM!</v>
      </c>
      <c r="AJ27" s="2" t="e">
        <f t="shared" si="15"/>
        <v>#NUM!</v>
      </c>
      <c r="AK27" s="2" t="e">
        <f t="shared" si="16"/>
        <v>#NUM!</v>
      </c>
      <c r="AL27" s="2" t="e">
        <f t="shared" si="17"/>
        <v>#NUM!</v>
      </c>
      <c r="AM27" s="2" t="e">
        <f t="shared" si="18"/>
        <v>#NUM!</v>
      </c>
      <c r="AN27" s="2" t="e">
        <f t="shared" si="19"/>
        <v>#NUM!</v>
      </c>
      <c r="AO27" s="2" t="e">
        <f t="shared" si="20"/>
        <v>#NUM!</v>
      </c>
      <c r="AP27" s="2" t="e">
        <f t="shared" si="21"/>
        <v>#NUM!</v>
      </c>
      <c r="AQ27" s="2" t="e">
        <f t="shared" si="22"/>
        <v>#NUM!</v>
      </c>
      <c r="AR27" s="2" t="e">
        <f t="shared" si="23"/>
        <v>#NUM!</v>
      </c>
      <c r="AS27" s="2" t="e">
        <f t="shared" si="24"/>
        <v>#NUM!</v>
      </c>
    </row>
    <row r="28" spans="3:45" x14ac:dyDescent="0.25">
      <c r="C28" s="2" t="str">
        <f t="shared" si="12"/>
        <v/>
      </c>
      <c r="D28" t="str">
        <f>IF('VM (H)'!$D28="","",'VM (H)'!$D28)</f>
        <v/>
      </c>
      <c r="E28" s="2" t="str">
        <f t="shared" ref="E18:E34" si="25">IF(F28="","",IF(F28&lt;13,SUM(H28:Y28),SUM(AH28:AY28)))</f>
        <v/>
      </c>
      <c r="F28" s="9" t="str">
        <f t="shared" ref="F6:F35" si="26">IF($D28="","",COUNTA($H28:$Y28))</f>
        <v/>
      </c>
      <c r="AH28" s="2" t="e">
        <f t="shared" si="13"/>
        <v>#NUM!</v>
      </c>
      <c r="AI28" s="2" t="e">
        <f t="shared" si="14"/>
        <v>#NUM!</v>
      </c>
      <c r="AJ28" s="2" t="e">
        <f t="shared" si="15"/>
        <v>#NUM!</v>
      </c>
      <c r="AK28" s="2" t="e">
        <f t="shared" si="16"/>
        <v>#NUM!</v>
      </c>
      <c r="AL28" s="2" t="e">
        <f t="shared" si="17"/>
        <v>#NUM!</v>
      </c>
      <c r="AM28" s="2" t="e">
        <f t="shared" si="18"/>
        <v>#NUM!</v>
      </c>
      <c r="AN28" s="2" t="e">
        <f t="shared" si="19"/>
        <v>#NUM!</v>
      </c>
      <c r="AO28" s="2" t="e">
        <f t="shared" si="20"/>
        <v>#NUM!</v>
      </c>
      <c r="AP28" s="2" t="e">
        <f t="shared" si="21"/>
        <v>#NUM!</v>
      </c>
      <c r="AQ28" s="2" t="e">
        <f t="shared" si="22"/>
        <v>#NUM!</v>
      </c>
      <c r="AR28" s="2" t="e">
        <f t="shared" si="23"/>
        <v>#NUM!</v>
      </c>
      <c r="AS28" s="2" t="e">
        <f t="shared" si="24"/>
        <v>#NUM!</v>
      </c>
    </row>
    <row r="29" spans="3:45" x14ac:dyDescent="0.25">
      <c r="C29" s="2" t="str">
        <f t="shared" si="12"/>
        <v/>
      </c>
      <c r="D29" t="str">
        <f>IF('VM (H)'!$D29="","",'VM (H)'!$D29)</f>
        <v/>
      </c>
      <c r="E29" s="2" t="str">
        <f t="shared" si="25"/>
        <v/>
      </c>
      <c r="F29" s="9" t="str">
        <f t="shared" si="26"/>
        <v/>
      </c>
      <c r="AH29" s="2" t="e">
        <f t="shared" si="13"/>
        <v>#NUM!</v>
      </c>
      <c r="AI29" s="2" t="e">
        <f t="shared" si="14"/>
        <v>#NUM!</v>
      </c>
      <c r="AJ29" s="2" t="e">
        <f t="shared" si="15"/>
        <v>#NUM!</v>
      </c>
      <c r="AK29" s="2" t="e">
        <f t="shared" si="16"/>
        <v>#NUM!</v>
      </c>
      <c r="AL29" s="2" t="e">
        <f t="shared" si="17"/>
        <v>#NUM!</v>
      </c>
      <c r="AM29" s="2" t="e">
        <f t="shared" si="18"/>
        <v>#NUM!</v>
      </c>
      <c r="AN29" s="2" t="e">
        <f t="shared" si="19"/>
        <v>#NUM!</v>
      </c>
      <c r="AO29" s="2" t="e">
        <f t="shared" si="20"/>
        <v>#NUM!</v>
      </c>
      <c r="AP29" s="2" t="e">
        <f t="shared" si="21"/>
        <v>#NUM!</v>
      </c>
      <c r="AQ29" s="2" t="e">
        <f t="shared" si="22"/>
        <v>#NUM!</v>
      </c>
      <c r="AR29" s="2" t="e">
        <f t="shared" si="23"/>
        <v>#NUM!</v>
      </c>
      <c r="AS29" s="2" t="e">
        <f t="shared" si="24"/>
        <v>#NUM!</v>
      </c>
    </row>
    <row r="30" spans="3:45" x14ac:dyDescent="0.25">
      <c r="C30" s="2" t="str">
        <f t="shared" si="12"/>
        <v/>
      </c>
      <c r="D30" t="str">
        <f>IF('VM (H)'!$D30="","",'VM (H)'!$D30)</f>
        <v/>
      </c>
      <c r="E30" s="2" t="str">
        <f t="shared" si="25"/>
        <v/>
      </c>
      <c r="F30" s="9" t="str">
        <f t="shared" si="26"/>
        <v/>
      </c>
      <c r="AH30" s="2" t="e">
        <f t="shared" si="13"/>
        <v>#NUM!</v>
      </c>
      <c r="AI30" s="2" t="e">
        <f t="shared" si="14"/>
        <v>#NUM!</v>
      </c>
      <c r="AJ30" s="2" t="e">
        <f t="shared" si="15"/>
        <v>#NUM!</v>
      </c>
      <c r="AK30" s="2" t="e">
        <f t="shared" si="16"/>
        <v>#NUM!</v>
      </c>
      <c r="AL30" s="2" t="e">
        <f t="shared" si="17"/>
        <v>#NUM!</v>
      </c>
      <c r="AM30" s="2" t="e">
        <f t="shared" si="18"/>
        <v>#NUM!</v>
      </c>
      <c r="AN30" s="2" t="e">
        <f t="shared" si="19"/>
        <v>#NUM!</v>
      </c>
      <c r="AO30" s="2" t="e">
        <f t="shared" si="20"/>
        <v>#NUM!</v>
      </c>
      <c r="AP30" s="2" t="e">
        <f t="shared" si="21"/>
        <v>#NUM!</v>
      </c>
      <c r="AQ30" s="2" t="e">
        <f t="shared" si="22"/>
        <v>#NUM!</v>
      </c>
      <c r="AR30" s="2" t="e">
        <f t="shared" si="23"/>
        <v>#NUM!</v>
      </c>
      <c r="AS30" s="2" t="e">
        <f t="shared" si="24"/>
        <v>#NUM!</v>
      </c>
    </row>
    <row r="31" spans="3:45" x14ac:dyDescent="0.25">
      <c r="C31" s="2" t="str">
        <f t="shared" si="12"/>
        <v/>
      </c>
      <c r="D31" t="str">
        <f>IF('VM (H)'!$D31="","",'VM (H)'!$D31)</f>
        <v/>
      </c>
      <c r="E31" s="2" t="str">
        <f t="shared" si="25"/>
        <v/>
      </c>
      <c r="F31" s="9" t="str">
        <f t="shared" si="26"/>
        <v/>
      </c>
      <c r="AH31" s="2" t="e">
        <f t="shared" si="13"/>
        <v>#NUM!</v>
      </c>
      <c r="AI31" s="2" t="e">
        <f t="shared" si="14"/>
        <v>#NUM!</v>
      </c>
      <c r="AJ31" s="2" t="e">
        <f t="shared" si="15"/>
        <v>#NUM!</v>
      </c>
      <c r="AK31" s="2" t="e">
        <f t="shared" si="16"/>
        <v>#NUM!</v>
      </c>
      <c r="AL31" s="2" t="e">
        <f t="shared" si="17"/>
        <v>#NUM!</v>
      </c>
      <c r="AM31" s="2" t="e">
        <f t="shared" si="18"/>
        <v>#NUM!</v>
      </c>
      <c r="AN31" s="2" t="e">
        <f t="shared" si="19"/>
        <v>#NUM!</v>
      </c>
      <c r="AO31" s="2" t="e">
        <f t="shared" si="20"/>
        <v>#NUM!</v>
      </c>
      <c r="AP31" s="2" t="e">
        <f t="shared" si="21"/>
        <v>#NUM!</v>
      </c>
      <c r="AQ31" s="2" t="e">
        <f t="shared" si="22"/>
        <v>#NUM!</v>
      </c>
      <c r="AR31" s="2" t="e">
        <f t="shared" si="23"/>
        <v>#NUM!</v>
      </c>
      <c r="AS31" s="2" t="e">
        <f t="shared" si="24"/>
        <v>#NUM!</v>
      </c>
    </row>
    <row r="32" spans="3:45" x14ac:dyDescent="0.25">
      <c r="C32" s="2" t="str">
        <f t="shared" si="12"/>
        <v/>
      </c>
      <c r="D32" t="str">
        <f>IF('VM (H)'!$D32="","",'VM (H)'!$D32)</f>
        <v/>
      </c>
      <c r="E32" s="2" t="str">
        <f t="shared" si="25"/>
        <v/>
      </c>
      <c r="F32" s="9" t="str">
        <f t="shared" si="26"/>
        <v/>
      </c>
      <c r="AH32" s="2" t="e">
        <f t="shared" si="13"/>
        <v>#NUM!</v>
      </c>
      <c r="AI32" s="2" t="e">
        <f t="shared" si="14"/>
        <v>#NUM!</v>
      </c>
      <c r="AJ32" s="2" t="e">
        <f t="shared" si="15"/>
        <v>#NUM!</v>
      </c>
      <c r="AK32" s="2" t="e">
        <f t="shared" si="16"/>
        <v>#NUM!</v>
      </c>
      <c r="AL32" s="2" t="e">
        <f t="shared" si="17"/>
        <v>#NUM!</v>
      </c>
      <c r="AM32" s="2" t="e">
        <f t="shared" si="18"/>
        <v>#NUM!</v>
      </c>
      <c r="AN32" s="2" t="e">
        <f t="shared" si="19"/>
        <v>#NUM!</v>
      </c>
      <c r="AO32" s="2" t="e">
        <f t="shared" si="20"/>
        <v>#NUM!</v>
      </c>
      <c r="AP32" s="2" t="e">
        <f t="shared" si="21"/>
        <v>#NUM!</v>
      </c>
      <c r="AQ32" s="2" t="e">
        <f t="shared" si="22"/>
        <v>#NUM!</v>
      </c>
      <c r="AR32" s="2" t="e">
        <f t="shared" si="23"/>
        <v>#NUM!</v>
      </c>
      <c r="AS32" s="2" t="e">
        <f t="shared" si="24"/>
        <v>#NUM!</v>
      </c>
    </row>
    <row r="33" spans="3:45" x14ac:dyDescent="0.25">
      <c r="C33" s="2" t="str">
        <f t="shared" si="12"/>
        <v/>
      </c>
      <c r="D33" t="str">
        <f>IF('VM (H)'!$D33="","",'VM (H)'!$D33)</f>
        <v/>
      </c>
      <c r="E33" s="2" t="str">
        <f t="shared" si="25"/>
        <v/>
      </c>
      <c r="F33" s="9" t="str">
        <f t="shared" si="26"/>
        <v/>
      </c>
      <c r="AH33" s="2" t="e">
        <f t="shared" si="13"/>
        <v>#NUM!</v>
      </c>
      <c r="AI33" s="2" t="e">
        <f t="shared" si="14"/>
        <v>#NUM!</v>
      </c>
      <c r="AJ33" s="2" t="e">
        <f t="shared" si="15"/>
        <v>#NUM!</v>
      </c>
      <c r="AK33" s="2" t="e">
        <f t="shared" si="16"/>
        <v>#NUM!</v>
      </c>
      <c r="AL33" s="2" t="e">
        <f t="shared" si="17"/>
        <v>#NUM!</v>
      </c>
      <c r="AM33" s="2" t="e">
        <f t="shared" si="18"/>
        <v>#NUM!</v>
      </c>
      <c r="AN33" s="2" t="e">
        <f t="shared" si="19"/>
        <v>#NUM!</v>
      </c>
      <c r="AO33" s="2" t="e">
        <f t="shared" si="20"/>
        <v>#NUM!</v>
      </c>
      <c r="AP33" s="2" t="e">
        <f t="shared" si="21"/>
        <v>#NUM!</v>
      </c>
      <c r="AQ33" s="2" t="e">
        <f t="shared" si="22"/>
        <v>#NUM!</v>
      </c>
      <c r="AR33" s="2" t="e">
        <f t="shared" si="23"/>
        <v>#NUM!</v>
      </c>
      <c r="AS33" s="2" t="e">
        <f t="shared" si="24"/>
        <v>#NUM!</v>
      </c>
    </row>
    <row r="34" spans="3:45" x14ac:dyDescent="0.25">
      <c r="C34" s="2" t="str">
        <f t="shared" si="12"/>
        <v/>
      </c>
      <c r="D34" t="str">
        <f>IF('VM (H)'!$D34="","",'VM (H)'!$D34)</f>
        <v/>
      </c>
      <c r="E34" s="2" t="str">
        <f t="shared" si="25"/>
        <v/>
      </c>
      <c r="F34" s="9" t="str">
        <f t="shared" si="26"/>
        <v/>
      </c>
      <c r="AH34" s="2" t="e">
        <f t="shared" si="13"/>
        <v>#NUM!</v>
      </c>
      <c r="AI34" s="2" t="e">
        <f t="shared" si="14"/>
        <v>#NUM!</v>
      </c>
      <c r="AJ34" s="2" t="e">
        <f t="shared" si="15"/>
        <v>#NUM!</v>
      </c>
      <c r="AK34" s="2" t="e">
        <f t="shared" si="16"/>
        <v>#NUM!</v>
      </c>
      <c r="AL34" s="2" t="e">
        <f t="shared" si="17"/>
        <v>#NUM!</v>
      </c>
      <c r="AM34" s="2" t="e">
        <f t="shared" si="18"/>
        <v>#NUM!</v>
      </c>
      <c r="AN34" s="2" t="e">
        <f t="shared" si="19"/>
        <v>#NUM!</v>
      </c>
      <c r="AO34" s="2" t="e">
        <f t="shared" si="20"/>
        <v>#NUM!</v>
      </c>
      <c r="AP34" s="2" t="e">
        <f t="shared" si="21"/>
        <v>#NUM!</v>
      </c>
      <c r="AQ34" s="2" t="e">
        <f t="shared" si="22"/>
        <v>#NUM!</v>
      </c>
      <c r="AR34" s="2" t="e">
        <f t="shared" si="23"/>
        <v>#NUM!</v>
      </c>
      <c r="AS34" s="2" t="e">
        <f t="shared" si="24"/>
        <v>#NUM!</v>
      </c>
    </row>
    <row r="35" spans="3:45" x14ac:dyDescent="0.25">
      <c r="C35" s="2" t="str">
        <f t="shared" si="12"/>
        <v/>
      </c>
      <c r="F35" s="9" t="str">
        <f t="shared" si="26"/>
        <v/>
      </c>
    </row>
  </sheetData>
  <sortState ref="D5:Y27">
    <sortCondition descending="1" ref="H5:H27"/>
  </sortState>
  <conditionalFormatting sqref="I5:I35">
    <cfRule type="cellIs" dxfId="6" priority="4" operator="greaterThan">
      <formula>79</formula>
    </cfRule>
    <cfRule type="cellIs" dxfId="5" priority="5" operator="between">
      <formula>72</formula>
      <formula>79</formula>
    </cfRule>
    <cfRule type="cellIs" dxfId="4" priority="6" operator="between">
      <formula>60</formula>
      <formula>71</formula>
    </cfRule>
    <cfRule type="cellIs" dxfId="3" priority="7" operator="between">
      <formula>36</formula>
      <formula>59</formula>
    </cfRule>
  </conditionalFormatting>
  <conditionalFormatting sqref="J5:J35">
    <cfRule type="cellIs" dxfId="2" priority="1" operator="between">
      <formula>72</formula>
      <formula>79</formula>
    </cfRule>
    <cfRule type="cellIs" dxfId="1" priority="2" operator="between">
      <formula>60</formula>
      <formula>71</formula>
    </cfRule>
    <cfRule type="cellIs" dxfId="0" priority="3" operator="between">
      <formula>36</formula>
      <formula>59</formula>
    </cfRule>
  </conditionalFormatting>
  <pageMargins left="0.7" right="0.7" top="0.75" bottom="0.75" header="0.3" footer="0.3"/>
  <pageSetup paperSize="9" orientation="portrait" horizontalDpi="1200" verticalDpi="1200" r:id="rId1"/>
  <ignoredErrors>
    <ignoredError sqref="H2:Y2 H3:N3 O3:Y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VM (H)</vt:lpstr>
      <vt:lpstr>PJ_2 (I)</vt:lpstr>
      <vt:lpstr>Sammanställning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2010-09-24T23:09:51Z</dcterms:created>
  <dcterms:modified xsi:type="dcterms:W3CDTF">2010-09-25T16:32:47Z</dcterms:modified>
</cp:coreProperties>
</file>